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Users\Marijana\Desktop\PRORAČUN 2022\2. IZVJEŠĆE 1_6_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950" yWindow="1950" windowWidth="24780" windowHeight="1720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E288" i="9" s="1"/>
  <c r="G288" i="9"/>
  <c r="F288" i="9"/>
  <c r="F287" i="9"/>
  <c r="F286" i="9"/>
  <c r="H285" i="9"/>
  <c r="G285" i="9"/>
  <c r="F285" i="9"/>
  <c r="E285" i="9"/>
  <c r="B285" i="9" s="1"/>
  <c r="H284" i="9"/>
  <c r="G284" i="9"/>
  <c r="F284" i="9"/>
  <c r="F275" i="9" s="1"/>
  <c r="H283" i="9"/>
  <c r="G283" i="9"/>
  <c r="F283" i="9"/>
  <c r="E283" i="9"/>
  <c r="B283" i="9" s="1"/>
  <c r="F282" i="9"/>
  <c r="H281" i="9"/>
  <c r="E281" i="9" s="1"/>
  <c r="G281" i="9"/>
  <c r="F281" i="9"/>
  <c r="B281" i="9"/>
  <c r="H280" i="9"/>
  <c r="G280" i="9"/>
  <c r="F280" i="9"/>
  <c r="E280" i="9"/>
  <c r="B280" i="9" s="1"/>
  <c r="H279" i="9"/>
  <c r="E279" i="9" s="1"/>
  <c r="G279" i="9"/>
  <c r="F279" i="9"/>
  <c r="B279" i="9"/>
  <c r="F278" i="9"/>
  <c r="F277" i="9"/>
  <c r="F276" i="9"/>
  <c r="L274" i="9"/>
  <c r="F274" i="9" s="1"/>
  <c r="H274" i="9"/>
  <c r="I273" i="9"/>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B236" i="9" s="1"/>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M228" i="9"/>
  <c r="L228" i="9"/>
  <c r="F228" i="9" s="1"/>
  <c r="E228" i="9"/>
  <c r="B228" i="9" s="1"/>
  <c r="M227" i="9"/>
  <c r="L227" i="9"/>
  <c r="F227" i="9"/>
  <c r="E227" i="9"/>
  <c r="B227" i="9"/>
  <c r="M226" i="9"/>
  <c r="L226" i="9"/>
  <c r="E226" i="9"/>
  <c r="H225" i="9"/>
  <c r="G225" i="9"/>
  <c r="F225" i="9"/>
  <c r="M224" i="9"/>
  <c r="L224" i="9"/>
  <c r="F224" i="9" s="1"/>
  <c r="E224" i="9"/>
  <c r="B224" i="9" s="1"/>
  <c r="M223" i="9"/>
  <c r="L223" i="9"/>
  <c r="F223" i="9"/>
  <c r="E223" i="9"/>
  <c r="B223" i="9"/>
  <c r="M222" i="9"/>
  <c r="L222" i="9"/>
  <c r="E222" i="9"/>
  <c r="M221" i="9"/>
  <c r="L221" i="9"/>
  <c r="F221" i="9" s="1"/>
  <c r="B221" i="9" s="1"/>
  <c r="E221" i="9"/>
  <c r="M220" i="9"/>
  <c r="L220" i="9"/>
  <c r="E220" i="9"/>
  <c r="M219" i="9"/>
  <c r="L219" i="9"/>
  <c r="F219" i="9"/>
  <c r="E219" i="9"/>
  <c r="B219" i="9"/>
  <c r="M218" i="9"/>
  <c r="L218" i="9"/>
  <c r="E218" i="9"/>
  <c r="M217" i="9"/>
  <c r="L217" i="9"/>
  <c r="F217" i="9"/>
  <c r="E217" i="9"/>
  <c r="B217" i="9"/>
  <c r="M216" i="9"/>
  <c r="L216" i="9"/>
  <c r="E216" i="9"/>
  <c r="M215" i="9"/>
  <c r="L215" i="9"/>
  <c r="F215" i="9"/>
  <c r="E215" i="9"/>
  <c r="B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G115" i="9"/>
  <c r="F115" i="9"/>
  <c r="E115" i="9"/>
  <c r="B115" i="9" s="1"/>
  <c r="H114" i="9"/>
  <c r="G114" i="9"/>
  <c r="F114" i="9"/>
  <c r="E114" i="9"/>
  <c r="B114" i="9"/>
  <c r="H113" i="9"/>
  <c r="G113" i="9"/>
  <c r="F113" i="9"/>
  <c r="E113" i="9"/>
  <c r="B113" i="9" s="1"/>
  <c r="H112" i="9"/>
  <c r="E112" i="9" s="1"/>
  <c r="B112" i="9" s="1"/>
  <c r="G112" i="9"/>
  <c r="F112" i="9"/>
  <c r="H111" i="9"/>
  <c r="G111" i="9"/>
  <c r="F111" i="9"/>
  <c r="E111" i="9"/>
  <c r="B111" i="9" s="1"/>
  <c r="H110" i="9"/>
  <c r="G110" i="9"/>
  <c r="F110" i="9"/>
  <c r="E110" i="9"/>
  <c r="B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G100" i="9"/>
  <c r="F100" i="9"/>
  <c r="E100" i="9"/>
  <c r="B100" i="9"/>
  <c r="H99" i="9"/>
  <c r="G99" i="9"/>
  <c r="F99" i="9"/>
  <c r="E99" i="9"/>
  <c r="B99" i="9" s="1"/>
  <c r="H98" i="9"/>
  <c r="G98" i="9"/>
  <c r="F98" i="9"/>
  <c r="E98" i="9"/>
  <c r="B98" i="9"/>
  <c r="H97" i="9"/>
  <c r="G97" i="9"/>
  <c r="F97" i="9"/>
  <c r="E97" i="9"/>
  <c r="B97" i="9" s="1"/>
  <c r="H96" i="9"/>
  <c r="G96" i="9"/>
  <c r="F96" i="9"/>
  <c r="E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G76" i="9"/>
  <c r="F76" i="9"/>
  <c r="E76" i="9"/>
  <c r="B76" i="9"/>
  <c r="H75" i="9"/>
  <c r="G75" i="9"/>
  <c r="F75" i="9"/>
  <c r="E75" i="9"/>
  <c r="B75" i="9" s="1"/>
  <c r="H74" i="9"/>
  <c r="E74" i="9" s="1"/>
  <c r="B74" i="9" s="1"/>
  <c r="G74" i="9"/>
  <c r="F74" i="9"/>
  <c r="H73" i="9"/>
  <c r="G73" i="9"/>
  <c r="F73" i="9"/>
  <c r="E73" i="9"/>
  <c r="B73" i="9" s="1"/>
  <c r="H72" i="9"/>
  <c r="G72" i="9"/>
  <c r="F72" i="9"/>
  <c r="E72" i="9"/>
  <c r="B72" i="9"/>
  <c r="H71" i="9"/>
  <c r="G71" i="9"/>
  <c r="F71" i="9"/>
  <c r="E71" i="9"/>
  <c r="B71" i="9" s="1"/>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G65" i="9"/>
  <c r="F65" i="9"/>
  <c r="E65" i="9"/>
  <c r="B65" i="9" s="1"/>
  <c r="H64" i="9"/>
  <c r="G64" i="9"/>
  <c r="F64" i="9"/>
  <c r="E64" i="9"/>
  <c r="B64" i="9"/>
  <c r="H63" i="9"/>
  <c r="G63" i="9"/>
  <c r="F63" i="9"/>
  <c r="E63" i="9"/>
  <c r="B63" i="9" s="1"/>
  <c r="H62" i="9"/>
  <c r="G62" i="9"/>
  <c r="F62" i="9"/>
  <c r="E62" i="9"/>
  <c r="B62" i="9" s="1"/>
  <c r="H61" i="9"/>
  <c r="G61" i="9"/>
  <c r="F61" i="9"/>
  <c r="E61" i="9"/>
  <c r="B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G51" i="9"/>
  <c r="F51" i="9"/>
  <c r="E51" i="9"/>
  <c r="B51" i="9"/>
  <c r="H50" i="9"/>
  <c r="G50" i="9"/>
  <c r="F50" i="9"/>
  <c r="E50" i="9"/>
  <c r="B50" i="9" s="1"/>
  <c r="H49" i="9"/>
  <c r="E49" i="9" s="1"/>
  <c r="B49" i="9" s="1"/>
  <c r="G49" i="9"/>
  <c r="F49" i="9"/>
  <c r="H48" i="9"/>
  <c r="G48" i="9"/>
  <c r="F48" i="9"/>
  <c r="E48" i="9"/>
  <c r="B48" i="9" s="1"/>
  <c r="H47" i="9"/>
  <c r="G47" i="9"/>
  <c r="F47" i="9"/>
  <c r="E47" i="9"/>
  <c r="B47" i="9"/>
  <c r="H46" i="9"/>
  <c r="E46" i="9" s="1"/>
  <c r="B46" i="9" s="1"/>
  <c r="G46" i="9"/>
  <c r="F46" i="9"/>
  <c r="H45" i="9"/>
  <c r="G45" i="9"/>
  <c r="F45" i="9"/>
  <c r="H44" i="9"/>
  <c r="G44" i="9"/>
  <c r="F44" i="9"/>
  <c r="E44" i="9"/>
  <c r="B44" i="9" s="1"/>
  <c r="H43" i="9"/>
  <c r="G43" i="9"/>
  <c r="F43" i="9"/>
  <c r="H42" i="9"/>
  <c r="E42" i="9" s="1"/>
  <c r="B42" i="9" s="1"/>
  <c r="G42" i="9"/>
  <c r="F42" i="9"/>
  <c r="H41" i="9"/>
  <c r="G41" i="9"/>
  <c r="F41" i="9"/>
  <c r="E41" i="9"/>
  <c r="B41" i="9"/>
  <c r="H40" i="9"/>
  <c r="E40" i="9" s="1"/>
  <c r="B40" i="9" s="1"/>
  <c r="G40" i="9"/>
  <c r="F40" i="9"/>
  <c r="H39" i="9"/>
  <c r="G39" i="9"/>
  <c r="F39" i="9"/>
  <c r="E39" i="9"/>
  <c r="B39" i="9" s="1"/>
  <c r="H38" i="9"/>
  <c r="G38" i="9"/>
  <c r="F38" i="9"/>
  <c r="E38" i="9"/>
  <c r="B38" i="9" s="1"/>
  <c r="H37" i="9"/>
  <c r="E37" i="9" s="1"/>
  <c r="B37" i="9" s="1"/>
  <c r="G37" i="9"/>
  <c r="F37" i="9"/>
  <c r="H36" i="9"/>
  <c r="G36" i="9"/>
  <c r="F36" i="9"/>
  <c r="E36" i="9"/>
  <c r="B36" i="9" s="1"/>
  <c r="H35" i="9"/>
  <c r="G35" i="9"/>
  <c r="F35" i="9"/>
  <c r="E35" i="9"/>
  <c r="B35" i="9"/>
  <c r="H34" i="9"/>
  <c r="E34" i="9" s="1"/>
  <c r="B34" i="9" s="1"/>
  <c r="G34" i="9"/>
  <c r="F34" i="9"/>
  <c r="H33" i="9"/>
  <c r="G33" i="9"/>
  <c r="F33" i="9"/>
  <c r="E33" i="9"/>
  <c r="B33" i="9"/>
  <c r="H32" i="9"/>
  <c r="G32" i="9"/>
  <c r="F32" i="9"/>
  <c r="E32" i="9"/>
  <c r="B32" i="9" s="1"/>
  <c r="H31" i="9"/>
  <c r="G31" i="9"/>
  <c r="F31" i="9"/>
  <c r="E31" i="9"/>
  <c r="B31" i="9"/>
  <c r="H30" i="9"/>
  <c r="G30" i="9"/>
  <c r="F30" i="9"/>
  <c r="E30" i="9"/>
  <c r="B30" i="9" s="1"/>
  <c r="H29" i="9"/>
  <c r="E29" i="9" s="1"/>
  <c r="B29" i="9" s="1"/>
  <c r="G29" i="9"/>
  <c r="F29" i="9"/>
  <c r="H28" i="9"/>
  <c r="G28" i="9"/>
  <c r="F28" i="9"/>
  <c r="E28" i="9"/>
  <c r="B28" i="9" s="1"/>
  <c r="H27" i="9"/>
  <c r="G27" i="9"/>
  <c r="F27" i="9"/>
  <c r="H26" i="9"/>
  <c r="G26" i="9"/>
  <c r="F26" i="9"/>
  <c r="H25" i="9"/>
  <c r="E25" i="9" s="1"/>
  <c r="B25" i="9" s="1"/>
  <c r="G25" i="9"/>
  <c r="F25" i="9"/>
  <c r="H24" i="9"/>
  <c r="G24" i="9"/>
  <c r="F24" i="9"/>
  <c r="E24" i="9"/>
  <c r="B24" i="9" s="1"/>
  <c r="H23" i="9"/>
  <c r="E23" i="9" s="1"/>
  <c r="B23" i="9" s="1"/>
  <c r="G23" i="9"/>
  <c r="F23" i="9"/>
  <c r="H22" i="9"/>
  <c r="G22" i="9"/>
  <c r="F22" i="9"/>
  <c r="E22" i="9"/>
  <c r="B22" i="9"/>
  <c r="H21" i="9"/>
  <c r="G21" i="9"/>
  <c r="F21" i="9"/>
  <c r="E21" i="9"/>
  <c r="B21" i="9" s="1"/>
  <c r="F20" i="9"/>
  <c r="F4" i="9"/>
  <c r="O3" i="9"/>
  <c r="G274" i="9" s="1"/>
  <c r="I3" i="9"/>
  <c r="H3" i="9"/>
  <c r="G3" i="9"/>
  <c r="D101" i="8"/>
  <c r="D95" i="8"/>
  <c r="D90" i="8"/>
  <c r="D85" i="8"/>
  <c r="D80" i="8"/>
  <c r="D75" i="8"/>
  <c r="D70" i="8"/>
  <c r="D65" i="8"/>
  <c r="D60" i="8"/>
  <c r="D55" i="8"/>
  <c r="D50" i="8"/>
  <c r="D49" i="8" s="1"/>
  <c r="D44" i="8"/>
  <c r="D36" i="8"/>
  <c r="D26" i="8"/>
  <c r="D24" i="8" s="1"/>
  <c r="D18" i="8"/>
  <c r="D8" i="8"/>
  <c r="D6" i="8"/>
  <c r="C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87" i="5"/>
  <c r="D87" i="5"/>
  <c r="F87" i="5" s="1"/>
  <c r="F86" i="5"/>
  <c r="F85" i="5"/>
  <c r="F84" i="5"/>
  <c r="F83" i="5"/>
  <c r="F82" i="5"/>
  <c r="F81" i="5"/>
  <c r="F80" i="5"/>
  <c r="E79" i="5"/>
  <c r="D79" i="5"/>
  <c r="F79" i="5" s="1"/>
  <c r="E78" i="5"/>
  <c r="D78" i="5"/>
  <c r="F78" i="5" s="1"/>
  <c r="F77" i="5"/>
  <c r="F76" i="5"/>
  <c r="F75" i="5"/>
  <c r="F74" i="5"/>
  <c r="F73" i="5"/>
  <c r="F72" i="5"/>
  <c r="F71" i="5"/>
  <c r="E70" i="5"/>
  <c r="E69" i="5" s="1"/>
  <c r="E68"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E472" i="4" s="1"/>
  <c r="E420" i="4" s="1"/>
  <c r="D478" i="4"/>
  <c r="F478" i="4" s="1"/>
  <c r="F477" i="4"/>
  <c r="F476" i="4"/>
  <c r="F475" i="4"/>
  <c r="F474" i="4"/>
  <c r="E473" i="4"/>
  <c r="D473" i="4"/>
  <c r="D472" i="4" s="1"/>
  <c r="F472" i="4"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D417" i="4"/>
  <c r="E416" i="4"/>
  <c r="D411" i="1" s="1"/>
  <c r="H411" i="1" s="1"/>
  <c r="D416" i="4"/>
  <c r="D643" i="4" s="1"/>
  <c r="F411" i="4"/>
  <c r="F410" i="4"/>
  <c r="F409" i="4"/>
  <c r="F406" i="4"/>
  <c r="F405" i="4"/>
  <c r="F404" i="4"/>
  <c r="F403" i="4"/>
  <c r="E402" i="4"/>
  <c r="D402" i="4"/>
  <c r="F402" i="4" s="1"/>
  <c r="F401" i="4"/>
  <c r="E400" i="4"/>
  <c r="D400" i="4"/>
  <c r="F400" i="4" s="1"/>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2" i="4"/>
  <c r="F361" i="4"/>
  <c r="F360" i="4"/>
  <c r="F359" i="4"/>
  <c r="F358" i="4"/>
  <c r="F357" i="4"/>
  <c r="E356" i="4"/>
  <c r="D356" i="4"/>
  <c r="F356" i="4" s="1"/>
  <c r="F355" i="4"/>
  <c r="F354" i="4"/>
  <c r="F353" i="4"/>
  <c r="E352" i="4"/>
  <c r="D352" i="4"/>
  <c r="D351" i="4" s="1"/>
  <c r="F351" i="4" s="1"/>
  <c r="E351" i="4"/>
  <c r="F349" i="4"/>
  <c r="E348" i="4"/>
  <c r="D348" i="4"/>
  <c r="F348" i="4" s="1"/>
  <c r="F347" i="4"/>
  <c r="F346" i="4"/>
  <c r="E345" i="4"/>
  <c r="E344" i="4" s="1"/>
  <c r="D345" i="4"/>
  <c r="F345" i="4" s="1"/>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D311" i="4" s="1"/>
  <c r="F311" i="4" s="1"/>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D163"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08" i="1" s="1"/>
  <c r="D112" i="4"/>
  <c r="F111" i="4"/>
  <c r="F110" i="4"/>
  <c r="F109" i="4"/>
  <c r="F108" i="4"/>
  <c r="E107" i="4"/>
  <c r="D103" i="1" s="1"/>
  <c r="D107" i="4"/>
  <c r="E106" i="4"/>
  <c r="D102" i="1"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3" i="4" s="1"/>
  <c r="F81" i="4"/>
  <c r="F80" i="4"/>
  <c r="F79" i="4"/>
  <c r="F78" i="4"/>
  <c r="E77" i="4"/>
  <c r="D77" i="4"/>
  <c r="F77" i="4" s="1"/>
  <c r="F76" i="4"/>
  <c r="F75" i="4"/>
  <c r="E74" i="4"/>
  <c r="D70" i="1" s="1"/>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I21" i="3"/>
  <c r="G21" i="3"/>
  <c r="B21" i="3"/>
  <c r="I20"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C1516" i="1"/>
  <c r="G1515" i="1"/>
  <c r="C1515" i="1"/>
  <c r="H1515" i="1" s="1"/>
  <c r="C1514" i="1"/>
  <c r="G1513" i="1"/>
  <c r="C1513" i="1"/>
  <c r="H1513" i="1" s="1"/>
  <c r="C1512" i="1"/>
  <c r="G1511" i="1"/>
  <c r="C1511" i="1"/>
  <c r="H1511" i="1" s="1"/>
  <c r="C1510" i="1"/>
  <c r="G1509" i="1"/>
  <c r="C1509" i="1"/>
  <c r="H1509" i="1" s="1"/>
  <c r="C1508" i="1"/>
  <c r="C1507" i="1"/>
  <c r="H1507" i="1" s="1"/>
  <c r="C1506" i="1"/>
  <c r="G1505" i="1"/>
  <c r="C1505" i="1"/>
  <c r="H1505" i="1" s="1"/>
  <c r="C1504" i="1"/>
  <c r="C1503" i="1"/>
  <c r="H1503" i="1" s="1"/>
  <c r="C1502" i="1"/>
  <c r="C1501" i="1"/>
  <c r="H1501" i="1" s="1"/>
  <c r="C1500" i="1"/>
  <c r="C1499" i="1"/>
  <c r="H1499" i="1" s="1"/>
  <c r="C1498" i="1"/>
  <c r="G1497" i="1"/>
  <c r="C1497" i="1"/>
  <c r="H1497" i="1" s="1"/>
  <c r="C1496" i="1"/>
  <c r="G1495" i="1"/>
  <c r="C1495" i="1"/>
  <c r="H1495" i="1" s="1"/>
  <c r="C1494" i="1"/>
  <c r="G1493" i="1"/>
  <c r="C1493" i="1"/>
  <c r="H1493" i="1" s="1"/>
  <c r="C1492" i="1"/>
  <c r="C1491" i="1"/>
  <c r="H1491" i="1" s="1"/>
  <c r="C1490" i="1"/>
  <c r="G1489" i="1"/>
  <c r="C1489" i="1"/>
  <c r="H1489" i="1" s="1"/>
  <c r="C1488" i="1"/>
  <c r="C1487" i="1"/>
  <c r="H1487" i="1" s="1"/>
  <c r="C1486" i="1"/>
  <c r="G1485" i="1"/>
  <c r="C1485" i="1"/>
  <c r="H1485" i="1" s="1"/>
  <c r="C1484" i="1"/>
  <c r="C1483" i="1"/>
  <c r="H1483" i="1" s="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J1443" i="1"/>
  <c r="D1443" i="1"/>
  <c r="H1443" i="1" s="1"/>
  <c r="C1443" i="1"/>
  <c r="D1442" i="1"/>
  <c r="H1442" i="1" s="1"/>
  <c r="C1442" i="1"/>
  <c r="J1441" i="1"/>
  <c r="D1441" i="1"/>
  <c r="H1441" i="1" s="1"/>
  <c r="C1441" i="1"/>
  <c r="D1440" i="1"/>
  <c r="H1440" i="1" s="1"/>
  <c r="C1440" i="1"/>
  <c r="J1439" i="1"/>
  <c r="D1439" i="1"/>
  <c r="H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D1358" i="1"/>
  <c r="C1358" i="1"/>
  <c r="G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D1045" i="1"/>
  <c r="C1045" i="1"/>
  <c r="H1045" i="1" s="1"/>
  <c r="D1044" i="1"/>
  <c r="C1044" i="1"/>
  <c r="H1044" i="1" s="1"/>
  <c r="D1043" i="1"/>
  <c r="C1043" i="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D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H658" i="1" s="1"/>
  <c r="D657" i="1"/>
  <c r="C657" i="1"/>
  <c r="H657" i="1" s="1"/>
  <c r="D656" i="1"/>
  <c r="C656" i="1"/>
  <c r="H656" i="1" s="1"/>
  <c r="D655" i="1"/>
  <c r="C655" i="1"/>
  <c r="H655" i="1" s="1"/>
  <c r="D654" i="1"/>
  <c r="C654" i="1"/>
  <c r="D653" i="1"/>
  <c r="C653" i="1"/>
  <c r="H653" i="1" s="1"/>
  <c r="D652" i="1"/>
  <c r="C652" i="1"/>
  <c r="H652" i="1" s="1"/>
  <c r="D651" i="1"/>
  <c r="C651" i="1"/>
  <c r="H651" i="1" s="1"/>
  <c r="D650" i="1"/>
  <c r="C650" i="1"/>
  <c r="H650" i="1" s="1"/>
  <c r="D649" i="1"/>
  <c r="C649" i="1"/>
  <c r="H649" i="1" s="1"/>
  <c r="D648" i="1"/>
  <c r="C648" i="1"/>
  <c r="D647" i="1"/>
  <c r="C647" i="1"/>
  <c r="H647" i="1" s="1"/>
  <c r="D646" i="1"/>
  <c r="C646" i="1"/>
  <c r="D644" i="1"/>
  <c r="C644" i="1"/>
  <c r="D643" i="1"/>
  <c r="C643" i="1"/>
  <c r="D642" i="1"/>
  <c r="C642" i="1"/>
  <c r="D641" i="1"/>
  <c r="C641" i="1"/>
  <c r="H641" i="1" s="1"/>
  <c r="C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C523" i="1"/>
  <c r="C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4" i="1"/>
  <c r="D413" i="1"/>
  <c r="C413" i="1"/>
  <c r="G413" i="1" s="1"/>
  <c r="C412" i="1"/>
  <c r="C411" i="1"/>
  <c r="D406" i="1"/>
  <c r="H406" i="1" s="1"/>
  <c r="C406" i="1"/>
  <c r="G406" i="1" s="1"/>
  <c r="D405" i="1"/>
  <c r="H405" i="1" s="1"/>
  <c r="C405" i="1"/>
  <c r="G405" i="1" s="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D364" i="1"/>
  <c r="C364" i="1"/>
  <c r="D363" i="1"/>
  <c r="C363" i="1"/>
  <c r="D362" i="1"/>
  <c r="C362" i="1"/>
  <c r="G362" i="1" s="1"/>
  <c r="D361" i="1"/>
  <c r="C361" i="1"/>
  <c r="D360" i="1"/>
  <c r="C360" i="1"/>
  <c r="G360" i="1" s="1"/>
  <c r="D359" i="1"/>
  <c r="C359" i="1"/>
  <c r="C358" i="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D295" i="1"/>
  <c r="C295" i="1"/>
  <c r="D294" i="1"/>
  <c r="C294" i="1"/>
  <c r="D292" i="1"/>
  <c r="C292" i="1"/>
  <c r="G292" i="1" s="1"/>
  <c r="D291" i="1"/>
  <c r="C291" i="1"/>
  <c r="G291" i="1" s="1"/>
  <c r="D290" i="1"/>
  <c r="C290" i="1"/>
  <c r="D289" i="1"/>
  <c r="C289" i="1"/>
  <c r="G289" i="1" s="1"/>
  <c r="D288" i="1"/>
  <c r="C288" i="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D264" i="1"/>
  <c r="C264" i="1"/>
  <c r="D263" i="1"/>
  <c r="C263" i="1"/>
  <c r="G263" i="1" s="1"/>
  <c r="D262" i="1"/>
  <c r="C262" i="1"/>
  <c r="G262" i="1" s="1"/>
  <c r="D261" i="1"/>
  <c r="C261" i="1"/>
  <c r="G261" i="1" s="1"/>
  <c r="D260" i="1"/>
  <c r="C260" i="1"/>
  <c r="G260" i="1" s="1"/>
  <c r="D259" i="1"/>
  <c r="D258" i="1"/>
  <c r="C258" i="1"/>
  <c r="G258" i="1" s="1"/>
  <c r="D257" i="1"/>
  <c r="C257" i="1"/>
  <c r="G257" i="1" s="1"/>
  <c r="D256" i="1"/>
  <c r="C256" i="1"/>
  <c r="G256" i="1" s="1"/>
  <c r="C255" i="1"/>
  <c r="D254" i="1"/>
  <c r="C254" i="1"/>
  <c r="G254" i="1" s="1"/>
  <c r="D253" i="1"/>
  <c r="C253" i="1"/>
  <c r="G253" i="1" s="1"/>
  <c r="D252" i="1"/>
  <c r="C252" i="1"/>
  <c r="G252" i="1" s="1"/>
  <c r="D251" i="1"/>
  <c r="C251" i="1"/>
  <c r="G251" i="1" s="1"/>
  <c r="D250" i="1"/>
  <c r="C250" i="1"/>
  <c r="G250" i="1" s="1"/>
  <c r="D249" i="1"/>
  <c r="C249" i="1"/>
  <c r="G249"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D233" i="1"/>
  <c r="C233" i="1"/>
  <c r="D232" i="1"/>
  <c r="C232" i="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D210" i="1"/>
  <c r="C210" i="1"/>
  <c r="G210" i="1" s="1"/>
  <c r="D209" i="1"/>
  <c r="C209" i="1"/>
  <c r="G209" i="1" s="1"/>
  <c r="D208" i="1"/>
  <c r="C208" i="1"/>
  <c r="G208" i="1" s="1"/>
  <c r="D207" i="1"/>
  <c r="C207" i="1"/>
  <c r="D206" i="1"/>
  <c r="C206" i="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D191" i="1"/>
  <c r="C191" i="1"/>
  <c r="G191" i="1" s="1"/>
  <c r="D190" i="1"/>
  <c r="C190" i="1"/>
  <c r="G190" i="1" s="1"/>
  <c r="D189" i="1"/>
  <c r="C189" i="1"/>
  <c r="G189" i="1" s="1"/>
  <c r="D188" i="1"/>
  <c r="C188" i="1"/>
  <c r="G188" i="1" s="1"/>
  <c r="D187" i="1"/>
  <c r="C187" i="1"/>
  <c r="G187" i="1" s="1"/>
  <c r="D186" i="1"/>
  <c r="C186" i="1"/>
  <c r="D185" i="1"/>
  <c r="C185" i="1"/>
  <c r="D183" i="1"/>
  <c r="C183" i="1"/>
  <c r="G183" i="1" s="1"/>
  <c r="D182" i="1"/>
  <c r="C182" i="1"/>
  <c r="G182" i="1" s="1"/>
  <c r="D181" i="1"/>
  <c r="C181" i="1"/>
  <c r="D180" i="1"/>
  <c r="C180" i="1"/>
  <c r="D179" i="1"/>
  <c r="C179" i="1"/>
  <c r="D178" i="1"/>
  <c r="C178" i="1"/>
  <c r="G178" i="1" s="1"/>
  <c r="D177" i="1"/>
  <c r="C177" i="1"/>
  <c r="D176" i="1"/>
  <c r="C176" i="1"/>
  <c r="D175" i="1"/>
  <c r="C175" i="1"/>
  <c r="D174" i="1"/>
  <c r="C174" i="1"/>
  <c r="D173" i="1"/>
  <c r="D172" i="1"/>
  <c r="C172" i="1"/>
  <c r="G172" i="1" s="1"/>
  <c r="D171" i="1"/>
  <c r="C171" i="1"/>
  <c r="G171" i="1" s="1"/>
  <c r="D170" i="1"/>
  <c r="C170" i="1"/>
  <c r="G170" i="1" s="1"/>
  <c r="D169" i="1"/>
  <c r="C169" i="1"/>
  <c r="G169" i="1" s="1"/>
  <c r="D168" i="1"/>
  <c r="C168" i="1"/>
  <c r="G168" i="1" s="1"/>
  <c r="D167" i="1"/>
  <c r="C167" i="1"/>
  <c r="D166" i="1"/>
  <c r="H166" i="1" s="1"/>
  <c r="C166" i="1"/>
  <c r="D165" i="1"/>
  <c r="H165" i="1" s="1"/>
  <c r="C165" i="1"/>
  <c r="D164" i="1"/>
  <c r="H164" i="1" s="1"/>
  <c r="C164" i="1"/>
  <c r="G164" i="1" s="1"/>
  <c r="D163" i="1"/>
  <c r="H163" i="1" s="1"/>
  <c r="C163" i="1"/>
  <c r="G163" i="1" s="1"/>
  <c r="D162" i="1"/>
  <c r="H162" i="1" s="1"/>
  <c r="C162" i="1"/>
  <c r="G162" i="1" s="1"/>
  <c r="D161" i="1"/>
  <c r="H161" i="1" s="1"/>
  <c r="C161" i="1"/>
  <c r="G161" i="1" s="1"/>
  <c r="D160" i="1"/>
  <c r="H160" i="1" s="1"/>
  <c r="C160" i="1"/>
  <c r="G160" i="1" s="1"/>
  <c r="D158" i="1"/>
  <c r="H158" i="1" s="1"/>
  <c r="C158" i="1"/>
  <c r="G158" i="1" s="1"/>
  <c r="D157" i="1"/>
  <c r="C157" i="1"/>
  <c r="D156" i="1"/>
  <c r="C156" i="1"/>
  <c r="H156" i="1" s="1"/>
  <c r="D155" i="1"/>
  <c r="C155" i="1"/>
  <c r="D154" i="1"/>
  <c r="C154" i="1"/>
  <c r="D153" i="1"/>
  <c r="C153" i="1"/>
  <c r="H153" i="1" s="1"/>
  <c r="D152" i="1"/>
  <c r="C152" i="1"/>
  <c r="H152" i="1" s="1"/>
  <c r="D151" i="1"/>
  <c r="C151" i="1"/>
  <c r="H151" i="1" s="1"/>
  <c r="D150" i="1"/>
  <c r="C150" i="1"/>
  <c r="D149" i="1"/>
  <c r="C149" i="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H91" i="1" s="1"/>
  <c r="D90" i="1"/>
  <c r="C90" i="1"/>
  <c r="D89" i="1"/>
  <c r="C89" i="1"/>
  <c r="H89" i="1" s="1"/>
  <c r="D88" i="1"/>
  <c r="C88" i="1"/>
  <c r="H88" i="1" s="1"/>
  <c r="C87" i="1"/>
  <c r="D86" i="1"/>
  <c r="C86" i="1"/>
  <c r="H86" i="1" s="1"/>
  <c r="D85" i="1"/>
  <c r="C85" i="1"/>
  <c r="H85" i="1" s="1"/>
  <c r="D84" i="1"/>
  <c r="C84" i="1"/>
  <c r="H84" i="1" s="1"/>
  <c r="D83" i="1"/>
  <c r="C83" i="1"/>
  <c r="H83" i="1" s="1"/>
  <c r="D82" i="1"/>
  <c r="C82" i="1"/>
  <c r="H82" i="1" s="1"/>
  <c r="D81" i="1"/>
  <c r="C81" i="1"/>
  <c r="H81" i="1" s="1"/>
  <c r="D80" i="1"/>
  <c r="C80" i="1"/>
  <c r="H80" i="1" s="1"/>
  <c r="D79" i="1"/>
  <c r="D77" i="1"/>
  <c r="C77" i="1"/>
  <c r="H77" i="1" s="1"/>
  <c r="D76" i="1"/>
  <c r="C76" i="1"/>
  <c r="H76" i="1" s="1"/>
  <c r="D75" i="1"/>
  <c r="C75" i="1"/>
  <c r="H75" i="1" s="1"/>
  <c r="D74" i="1"/>
  <c r="C74" i="1"/>
  <c r="H74" i="1" s="1"/>
  <c r="D73" i="1"/>
  <c r="C73" i="1"/>
  <c r="H73" i="1" s="1"/>
  <c r="D72" i="1"/>
  <c r="C72" i="1"/>
  <c r="H72" i="1" s="1"/>
  <c r="D71" i="1"/>
  <c r="C71" i="1"/>
  <c r="H71" i="1" s="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D58" i="1"/>
  <c r="C58" i="1"/>
  <c r="D57" i="1"/>
  <c r="C57" i="1"/>
  <c r="H57" i="1" s="1"/>
  <c r="D56" i="1"/>
  <c r="C56" i="1"/>
  <c r="C55" i="1"/>
  <c r="D54" i="1"/>
  <c r="C54" i="1"/>
  <c r="H54" i="1" s="1"/>
  <c r="D53" i="1"/>
  <c r="C53" i="1"/>
  <c r="H53" i="1" s="1"/>
  <c r="D52" i="1"/>
  <c r="C52" i="1"/>
  <c r="D51" i="1"/>
  <c r="C51" i="1"/>
  <c r="H51" i="1" s="1"/>
  <c r="D50" i="1"/>
  <c r="C50" i="1"/>
  <c r="D49" i="1"/>
  <c r="H49" i="1" s="1"/>
  <c r="C49" i="1"/>
  <c r="G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D22" i="1"/>
  <c r="C22" i="1"/>
  <c r="H22" i="1" s="1"/>
  <c r="D21" i="1"/>
  <c r="C21" i="1"/>
  <c r="H21" i="1" s="1"/>
  <c r="D20" i="1"/>
  <c r="C20" i="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G1491" i="1" l="1"/>
  <c r="G1487" i="1"/>
  <c r="H1481" i="1"/>
  <c r="G1481" i="1"/>
  <c r="G1483" i="1"/>
  <c r="G1507" i="1"/>
  <c r="G1501" i="1"/>
  <c r="G1503" i="1"/>
  <c r="G1499" i="1"/>
  <c r="H1576" i="1"/>
  <c r="H1578" i="1"/>
  <c r="H711" i="1"/>
  <c r="H662" i="1"/>
  <c r="H654" i="1"/>
  <c r="H648" i="1"/>
  <c r="H646" i="1"/>
  <c r="H644" i="1"/>
  <c r="H643" i="1"/>
  <c r="E26" i="9"/>
  <c r="B26" i="9" s="1"/>
  <c r="F214" i="9"/>
  <c r="H642" i="1"/>
  <c r="F652" i="4"/>
  <c r="G290" i="1"/>
  <c r="G411" i="1"/>
  <c r="E644" i="4"/>
  <c r="D638" i="1" s="1"/>
  <c r="G288" i="1"/>
  <c r="D412" i="1"/>
  <c r="H412" i="1" s="1"/>
  <c r="G364" i="1"/>
  <c r="G365" i="1"/>
  <c r="G363" i="1"/>
  <c r="G359" i="1"/>
  <c r="G361" i="1"/>
  <c r="E363" i="4"/>
  <c r="D358" i="1" s="1"/>
  <c r="G358" i="1" s="1"/>
  <c r="G181" i="1"/>
  <c r="G264" i="1"/>
  <c r="G265" i="1"/>
  <c r="F226" i="9"/>
  <c r="G255" i="1"/>
  <c r="D255" i="1"/>
  <c r="F259" i="4"/>
  <c r="G234" i="1"/>
  <c r="G232" i="1"/>
  <c r="G233" i="1"/>
  <c r="F236" i="4"/>
  <c r="G206" i="1"/>
  <c r="G207" i="1"/>
  <c r="F188" i="4"/>
  <c r="G186" i="1"/>
  <c r="F222" i="9"/>
  <c r="B222" i="9" s="1"/>
  <c r="G185" i="1"/>
  <c r="F220" i="9"/>
  <c r="G180" i="1"/>
  <c r="G179" i="1"/>
  <c r="F218" i="9"/>
  <c r="G177" i="1"/>
  <c r="G176" i="1"/>
  <c r="G175" i="1"/>
  <c r="G174" i="1"/>
  <c r="E163" i="4"/>
  <c r="D159" i="1" s="1"/>
  <c r="F177" i="4"/>
  <c r="G165" i="1"/>
  <c r="G166" i="1"/>
  <c r="E151" i="4"/>
  <c r="D147" i="1" s="1"/>
  <c r="F169" i="4"/>
  <c r="H155" i="1"/>
  <c r="H157" i="1"/>
  <c r="H154" i="1"/>
  <c r="H149" i="1"/>
  <c r="H150" i="1"/>
  <c r="F153" i="4"/>
  <c r="G294" i="1"/>
  <c r="G295" i="1"/>
  <c r="G296" i="1"/>
  <c r="F299" i="4"/>
  <c r="F59" i="4"/>
  <c r="H50" i="1"/>
  <c r="H52" i="1"/>
  <c r="F216" i="9"/>
  <c r="H108" i="1"/>
  <c r="F112" i="4"/>
  <c r="H103" i="1"/>
  <c r="F107" i="4"/>
  <c r="H93" i="1"/>
  <c r="H90" i="1"/>
  <c r="D87" i="1"/>
  <c r="H87" i="1" s="1"/>
  <c r="F91" i="4"/>
  <c r="H70" i="1"/>
  <c r="H58" i="1"/>
  <c r="H59" i="1"/>
  <c r="H55" i="1"/>
  <c r="H56" i="1"/>
  <c r="H25" i="1"/>
  <c r="H27" i="1"/>
  <c r="H23" i="1"/>
  <c r="H19" i="1"/>
  <c r="H20" i="1"/>
  <c r="E7" i="4"/>
  <c r="F23" i="4"/>
  <c r="F213" i="9"/>
  <c r="B213" i="9" s="1"/>
  <c r="H4" i="1"/>
  <c r="H5" i="1"/>
  <c r="E225" i="9"/>
  <c r="B225" i="9" s="1"/>
  <c r="E274" i="9"/>
  <c r="B274" i="9" s="1"/>
  <c r="C645" i="1"/>
  <c r="H645" i="1" s="1"/>
  <c r="E45" i="9"/>
  <c r="B45" i="9" s="1"/>
  <c r="H413" i="1"/>
  <c r="E273" i="9"/>
  <c r="B273" i="9" s="1"/>
  <c r="D263" i="4"/>
  <c r="B226" i="9"/>
  <c r="D215" i="4"/>
  <c r="C184" i="1"/>
  <c r="G184" i="1" s="1"/>
  <c r="E43" i="9"/>
  <c r="B43" i="9" s="1"/>
  <c r="C173" i="1"/>
  <c r="G173" i="1" s="1"/>
  <c r="C159" i="1"/>
  <c r="G159" i="1" s="1"/>
  <c r="D7" i="4"/>
  <c r="C79" i="1"/>
  <c r="H79" i="1" s="1"/>
  <c r="E27" i="9"/>
  <c r="B27" i="9" s="1"/>
  <c r="E284" i="9"/>
  <c r="B284"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80" i="1"/>
  <c r="G81" i="1"/>
  <c r="G82" i="1"/>
  <c r="G83" i="1"/>
  <c r="G84" i="1"/>
  <c r="G85" i="1"/>
  <c r="G86"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67"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6"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454" i="1"/>
  <c r="H455" i="1"/>
  <c r="H456" i="1"/>
  <c r="H457" i="1"/>
  <c r="H458" i="1"/>
  <c r="H459" i="1"/>
  <c r="H460" i="1"/>
  <c r="H461" i="1"/>
  <c r="H462" i="1"/>
  <c r="H463" i="1"/>
  <c r="H464" i="1"/>
  <c r="H465" i="1"/>
  <c r="H466"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G620" i="1"/>
  <c r="G622" i="1"/>
  <c r="G624" i="1"/>
  <c r="G626" i="1"/>
  <c r="G628" i="1"/>
  <c r="G632"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H1043" i="1"/>
  <c r="G1043" i="1"/>
  <c r="H619" i="1"/>
  <c r="G619" i="1"/>
  <c r="G621" i="1"/>
  <c r="G623" i="1"/>
  <c r="G625" i="1"/>
  <c r="G627" i="1"/>
  <c r="G631"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5"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J1446" i="1"/>
  <c r="H1446" i="1"/>
  <c r="G1446" i="1"/>
  <c r="J1448" i="1"/>
  <c r="H1448" i="1"/>
  <c r="G1448" i="1"/>
  <c r="I1448" i="1" s="1"/>
  <c r="J1450" i="1"/>
  <c r="H1450" i="1"/>
  <c r="G1450" i="1"/>
  <c r="J1452" i="1"/>
  <c r="H1452" i="1"/>
  <c r="G1452" i="1"/>
  <c r="I1452" i="1" s="1"/>
  <c r="J1455" i="1"/>
  <c r="H1455" i="1"/>
  <c r="G1455" i="1"/>
  <c r="J1457" i="1"/>
  <c r="H1457" i="1"/>
  <c r="G1457" i="1"/>
  <c r="I1457" i="1" s="1"/>
  <c r="J1459" i="1"/>
  <c r="H1459" i="1"/>
  <c r="G1459" i="1"/>
  <c r="G1461" i="1"/>
  <c r="G1470" i="1"/>
  <c r="J1477" i="1"/>
  <c r="H1477" i="1"/>
  <c r="G1477" i="1"/>
  <c r="I1477" i="1" s="1"/>
  <c r="J1479" i="1"/>
  <c r="H1479" i="1"/>
  <c r="G1479" i="1"/>
  <c r="G1482" i="1"/>
  <c r="H1482" i="1"/>
  <c r="G1486" i="1"/>
  <c r="H1486" i="1"/>
  <c r="G1490" i="1"/>
  <c r="H1490" i="1"/>
  <c r="G1494" i="1"/>
  <c r="H1494" i="1"/>
  <c r="G1498" i="1"/>
  <c r="H1498" i="1"/>
  <c r="G1502" i="1"/>
  <c r="H1502" i="1"/>
  <c r="G1506" i="1"/>
  <c r="H1506" i="1"/>
  <c r="G1510" i="1"/>
  <c r="H1510" i="1"/>
  <c r="G1514" i="1"/>
  <c r="H1514"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H1358" i="1"/>
  <c r="J1440" i="1"/>
  <c r="J1442" i="1"/>
  <c r="J1444" i="1"/>
  <c r="J1447" i="1"/>
  <c r="H1447" i="1"/>
  <c r="G1447" i="1"/>
  <c r="J1449" i="1"/>
  <c r="H1449" i="1"/>
  <c r="G1449" i="1"/>
  <c r="I1449" i="1" s="1"/>
  <c r="J1451" i="1"/>
  <c r="H1451" i="1"/>
  <c r="G1451" i="1"/>
  <c r="G1453" i="1"/>
  <c r="J1456" i="1"/>
  <c r="H1456" i="1"/>
  <c r="G1456" i="1"/>
  <c r="J1458" i="1"/>
  <c r="H1458" i="1"/>
  <c r="G1458" i="1"/>
  <c r="I1458" i="1" s="1"/>
  <c r="J1460" i="1"/>
  <c r="H1460" i="1"/>
  <c r="G1460" i="1"/>
  <c r="J1476" i="1"/>
  <c r="H1476" i="1"/>
  <c r="G1476" i="1"/>
  <c r="I1476" i="1" s="1"/>
  <c r="J1478" i="1"/>
  <c r="H1478" i="1"/>
  <c r="G1478" i="1"/>
  <c r="G1480" i="1"/>
  <c r="H1480" i="1"/>
  <c r="G1484" i="1"/>
  <c r="H1484" i="1"/>
  <c r="G1488" i="1"/>
  <c r="H1488" i="1"/>
  <c r="G1492" i="1"/>
  <c r="H1492" i="1"/>
  <c r="G1496" i="1"/>
  <c r="H1496" i="1"/>
  <c r="G1500" i="1"/>
  <c r="H1500" i="1"/>
  <c r="G1504" i="1"/>
  <c r="H1504" i="1"/>
  <c r="G1508" i="1"/>
  <c r="H1508" i="1"/>
  <c r="G1512" i="1"/>
  <c r="H1512" i="1"/>
  <c r="G1516" i="1"/>
  <c r="H1516"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D44" i="4"/>
  <c r="D50" i="4"/>
  <c r="D82" i="4"/>
  <c r="D106" i="4"/>
  <c r="D124" i="4"/>
  <c r="D152" i="4"/>
  <c r="D196" i="4"/>
  <c r="D224" i="4"/>
  <c r="D252" i="4"/>
  <c r="D298" i="4"/>
  <c r="E298" i="4"/>
  <c r="D350" i="4"/>
  <c r="E643" i="4"/>
  <c r="D637" i="1" s="1"/>
  <c r="G637" i="1" s="1"/>
  <c r="D644" i="4"/>
  <c r="D421" i="4"/>
  <c r="D459" i="4"/>
  <c r="D484" i="4"/>
  <c r="F485" i="4"/>
  <c r="D515" i="4"/>
  <c r="F529" i="4"/>
  <c r="E529" i="4"/>
  <c r="D43" i="8"/>
  <c r="G1445" i="1"/>
  <c r="F300" i="4"/>
  <c r="F312" i="4"/>
  <c r="F352" i="4"/>
  <c r="F364" i="4"/>
  <c r="F416" i="4"/>
  <c r="F473" i="4"/>
  <c r="F528" i="4"/>
  <c r="G289" i="9"/>
  <c r="E289" i="9" s="1"/>
  <c r="B289" i="9" s="1"/>
  <c r="F177" i="5"/>
  <c r="D176" i="5"/>
  <c r="F581" i="4"/>
  <c r="F603" i="4"/>
  <c r="D7" i="5"/>
  <c r="F69" i="5"/>
  <c r="F119" i="5"/>
  <c r="F135" i="5"/>
  <c r="F149" i="5"/>
  <c r="F180" i="5"/>
  <c r="E291" i="9"/>
  <c r="B291" i="9" s="1"/>
  <c r="F190" i="5"/>
  <c r="E292" i="9"/>
  <c r="B292" i="9" s="1"/>
  <c r="F206" i="5"/>
  <c r="F238" i="5"/>
  <c r="F246" i="5"/>
  <c r="F5" i="6"/>
  <c r="D129" i="6"/>
  <c r="D141"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E165" i="9" s="1"/>
  <c r="B165" i="9" s="1"/>
  <c r="H164" i="9"/>
  <c r="I10" i="9"/>
  <c r="F417" i="4"/>
  <c r="E286" i="9"/>
  <c r="B286" i="9" s="1"/>
  <c r="F88" i="5"/>
  <c r="D146" i="5"/>
  <c r="D68" i="5" s="1"/>
  <c r="E176" i="5"/>
  <c r="B297" i="9"/>
  <c r="E296" i="9"/>
  <c r="I10" i="3" s="1"/>
  <c r="D42" i="8"/>
  <c r="G294" i="9" s="1"/>
  <c r="E294" i="9" s="1"/>
  <c r="B214" i="9"/>
  <c r="B216" i="9"/>
  <c r="B218" i="9"/>
  <c r="B220" i="9"/>
  <c r="B288" i="9"/>
  <c r="F212" i="9" l="1"/>
  <c r="B212" i="9" s="1"/>
  <c r="F643" i="4"/>
  <c r="G412" i="1"/>
  <c r="E350" i="4"/>
  <c r="D345" i="1" s="1"/>
  <c r="H358" i="1"/>
  <c r="F363" i="4"/>
  <c r="E289" i="4"/>
  <c r="F163" i="4"/>
  <c r="I17" i="3"/>
  <c r="G87" i="1"/>
  <c r="E6" i="4"/>
  <c r="E291" i="4" s="1"/>
  <c r="D287" i="1" s="1"/>
  <c r="D3" i="1"/>
  <c r="F263" i="4"/>
  <c r="C259" i="1"/>
  <c r="F215" i="4"/>
  <c r="C211" i="1"/>
  <c r="H159" i="1"/>
  <c r="F7" i="4"/>
  <c r="C3" i="1"/>
  <c r="G79" i="1"/>
  <c r="F68" i="5"/>
  <c r="H21" i="3"/>
  <c r="C1046" i="1"/>
  <c r="B191" i="9"/>
  <c r="F141" i="6"/>
  <c r="C1435" i="1"/>
  <c r="H28" i="3"/>
  <c r="D175" i="5"/>
  <c r="F176" i="5"/>
  <c r="H22" i="3"/>
  <c r="C1153" i="1"/>
  <c r="F459" i="4"/>
  <c r="C453" i="1"/>
  <c r="F644" i="4"/>
  <c r="C638" i="1"/>
  <c r="E408" i="4"/>
  <c r="D403" i="1" s="1"/>
  <c r="E407" i="4"/>
  <c r="D402" i="1" s="1"/>
  <c r="D293" i="1"/>
  <c r="F252" i="4"/>
  <c r="C248" i="1"/>
  <c r="F196" i="4"/>
  <c r="C192" i="1"/>
  <c r="F124" i="4"/>
  <c r="C120" i="1"/>
  <c r="F82" i="4"/>
  <c r="C78" i="1"/>
  <c r="F44" i="4"/>
  <c r="C40" i="1"/>
  <c r="B294" i="9"/>
  <c r="F146" i="5"/>
  <c r="C1124" i="1"/>
  <c r="K1432" i="9"/>
  <c r="G295" i="9"/>
  <c r="E295" i="9" s="1"/>
  <c r="B295" i="9" s="1"/>
  <c r="I34" i="3"/>
  <c r="C1517" i="1"/>
  <c r="E175" i="5"/>
  <c r="I22" i="3"/>
  <c r="D1153" i="1"/>
  <c r="E164" i="9"/>
  <c r="B164" i="9" s="1"/>
  <c r="F129" i="6"/>
  <c r="C1423" i="1"/>
  <c r="G299" i="9"/>
  <c r="E299" i="9" s="1"/>
  <c r="D6" i="5"/>
  <c r="F7" i="5"/>
  <c r="H20" i="3"/>
  <c r="C985" i="1"/>
  <c r="I35" i="3"/>
  <c r="C1518" i="1"/>
  <c r="E528" i="4"/>
  <c r="D523" i="1"/>
  <c r="F515" i="4"/>
  <c r="C509" i="1"/>
  <c r="F484" i="4"/>
  <c r="C478" i="1"/>
  <c r="D420" i="4"/>
  <c r="F421" i="4"/>
  <c r="C415" i="1"/>
  <c r="D408" i="4"/>
  <c r="C345" i="1"/>
  <c r="D407" i="4"/>
  <c r="F298" i="4"/>
  <c r="C293" i="1"/>
  <c r="F224" i="4"/>
  <c r="C220" i="1"/>
  <c r="G20" i="9"/>
  <c r="H20" i="9"/>
  <c r="D151" i="4"/>
  <c r="F152" i="4"/>
  <c r="C148" i="1"/>
  <c r="F106" i="4"/>
  <c r="C102" i="1"/>
  <c r="F50" i="4"/>
  <c r="C46" i="1"/>
  <c r="D6" i="4"/>
  <c r="I1474" i="1"/>
  <c r="I1472" i="1"/>
  <c r="I1467" i="1"/>
  <c r="I1465" i="1"/>
  <c r="I1463" i="1"/>
  <c r="I1478" i="1"/>
  <c r="I1460" i="1"/>
  <c r="I1456" i="1"/>
  <c r="I1451" i="1"/>
  <c r="I1447" i="1"/>
  <c r="I1479" i="1"/>
  <c r="I1459" i="1"/>
  <c r="I1455" i="1"/>
  <c r="I1450" i="1"/>
  <c r="I1446" i="1"/>
  <c r="H637" i="1"/>
  <c r="F350" i="4" l="1"/>
  <c r="E413" i="4"/>
  <c r="D285" i="1"/>
  <c r="E290" i="4"/>
  <c r="D286" i="1" s="1"/>
  <c r="E412" i="4"/>
  <c r="E414" i="4" s="1"/>
  <c r="D409" i="1" s="1"/>
  <c r="D2" i="1"/>
  <c r="I16" i="3"/>
  <c r="G259" i="1"/>
  <c r="H259" i="1"/>
  <c r="G211" i="1"/>
  <c r="H211" i="1"/>
  <c r="E20" i="9"/>
  <c r="B20" i="9" s="1"/>
  <c r="H3" i="1"/>
  <c r="G3" i="1"/>
  <c r="E639" i="4"/>
  <c r="D412" i="4"/>
  <c r="F6" i="4"/>
  <c r="H16" i="3"/>
  <c r="C2" i="1"/>
  <c r="G220" i="1"/>
  <c r="H220" i="1"/>
  <c r="G293" i="1"/>
  <c r="H293" i="1"/>
  <c r="F407" i="4"/>
  <c r="C402" i="1"/>
  <c r="F408" i="4"/>
  <c r="C403" i="1"/>
  <c r="G415" i="1"/>
  <c r="H415" i="1"/>
  <c r="F420" i="4"/>
  <c r="D635" i="4"/>
  <c r="C414" i="1"/>
  <c r="D636" i="4"/>
  <c r="E636" i="4"/>
  <c r="D630" i="1" s="1"/>
  <c r="D522" i="1"/>
  <c r="E635" i="4"/>
  <c r="D629" i="1" s="1"/>
  <c r="G276" i="9"/>
  <c r="G282" i="9"/>
  <c r="E282" i="9" s="1"/>
  <c r="B282" i="9" s="1"/>
  <c r="F6" i="5"/>
  <c r="C984" i="1"/>
  <c r="G1423" i="1"/>
  <c r="H1423" i="1"/>
  <c r="H9" i="3"/>
  <c r="D1152" i="1"/>
  <c r="H276" i="9"/>
  <c r="F175" i="5"/>
  <c r="C1152" i="1"/>
  <c r="G1435" i="1"/>
  <c r="H1435" i="1"/>
  <c r="E640" i="4"/>
  <c r="D408" i="1"/>
  <c r="H46" i="1"/>
  <c r="G46" i="1"/>
  <c r="H102" i="1"/>
  <c r="G102" i="1"/>
  <c r="H148" i="1"/>
  <c r="G148" i="1"/>
  <c r="D289" i="4"/>
  <c r="F151" i="4"/>
  <c r="H17" i="3"/>
  <c r="C147" i="1"/>
  <c r="G345" i="1"/>
  <c r="H345" i="1"/>
  <c r="G478" i="1"/>
  <c r="H478" i="1"/>
  <c r="G509" i="1"/>
  <c r="H509" i="1"/>
  <c r="G523" i="1"/>
  <c r="H523" i="1"/>
  <c r="G1518" i="1"/>
  <c r="H1518" i="1"/>
  <c r="H985" i="1"/>
  <c r="G985" i="1"/>
  <c r="B299" i="9"/>
  <c r="E298" i="9"/>
  <c r="H1517" i="1"/>
  <c r="G1517" i="1"/>
  <c r="H11" i="3"/>
  <c r="H1124" i="1"/>
  <c r="G1124" i="1"/>
  <c r="E293" i="9"/>
  <c r="H40" i="1"/>
  <c r="G40" i="1"/>
  <c r="H78" i="1"/>
  <c r="G78" i="1"/>
  <c r="H120" i="1"/>
  <c r="G120" i="1"/>
  <c r="G192" i="1"/>
  <c r="H192" i="1"/>
  <c r="G248" i="1"/>
  <c r="H248" i="1"/>
  <c r="H638" i="1"/>
  <c r="G638" i="1"/>
  <c r="G453" i="1"/>
  <c r="H453" i="1"/>
  <c r="H1153" i="1"/>
  <c r="G1153" i="1"/>
  <c r="H1046" i="1"/>
  <c r="G1046" i="1"/>
  <c r="E415" i="4" l="1"/>
  <c r="D410" i="1" s="1"/>
  <c r="D407" i="1"/>
  <c r="E19" i="9"/>
  <c r="N3" i="9"/>
  <c r="I11" i="3"/>
  <c r="D413" i="4"/>
  <c r="D291" i="4"/>
  <c r="F289" i="4"/>
  <c r="C285" i="1"/>
  <c r="H1152" i="1"/>
  <c r="G1152" i="1"/>
  <c r="K3" i="9"/>
  <c r="I9" i="3"/>
  <c r="E276" i="9"/>
  <c r="H522" i="1"/>
  <c r="G522" i="1"/>
  <c r="F636" i="4"/>
  <c r="C630" i="1"/>
  <c r="F635" i="4"/>
  <c r="C629" i="1"/>
  <c r="G403" i="1"/>
  <c r="H403" i="1"/>
  <c r="G402" i="1"/>
  <c r="H402" i="1"/>
  <c r="H2" i="1"/>
  <c r="G2" i="1"/>
  <c r="D290" i="4"/>
  <c r="H147" i="1"/>
  <c r="G147" i="1"/>
  <c r="E642" i="4"/>
  <c r="D634" i="1"/>
  <c r="H8" i="3"/>
  <c r="H984" i="1"/>
  <c r="G984" i="1"/>
  <c r="G414" i="1"/>
  <c r="H414" i="1"/>
  <c r="D639" i="4"/>
  <c r="D414" i="4"/>
  <c r="F412" i="4"/>
  <c r="C407" i="1"/>
  <c r="E641" i="4"/>
  <c r="D633" i="1"/>
  <c r="M3" i="9" l="1"/>
  <c r="E646" i="4"/>
  <c r="D636" i="1"/>
  <c r="G285" i="1"/>
  <c r="H285" i="1"/>
  <c r="F291" i="4"/>
  <c r="C287" i="1"/>
  <c r="G407" i="1"/>
  <c r="H407" i="1"/>
  <c r="F414" i="4"/>
  <c r="C409" i="1"/>
  <c r="E645" i="4"/>
  <c r="D635" i="1"/>
  <c r="F639" i="4"/>
  <c r="C633" i="1"/>
  <c r="F290" i="4"/>
  <c r="C286" i="1"/>
  <c r="H629" i="1"/>
  <c r="G629" i="1"/>
  <c r="H630" i="1"/>
  <c r="G630" i="1"/>
  <c r="B276" i="9"/>
  <c r="E275" i="9"/>
  <c r="I8" i="3" s="1"/>
  <c r="D640" i="4"/>
  <c r="D415" i="4"/>
  <c r="F413" i="4"/>
  <c r="C408" i="1"/>
  <c r="D642" i="4" l="1"/>
  <c r="F640" i="4"/>
  <c r="C634" i="1"/>
  <c r="G409" i="1"/>
  <c r="H409" i="1"/>
  <c r="G287" i="1"/>
  <c r="H287" i="1"/>
  <c r="G408" i="1"/>
  <c r="H408" i="1"/>
  <c r="F415" i="4"/>
  <c r="C410" i="1"/>
  <c r="G286" i="1"/>
  <c r="H286" i="1"/>
  <c r="H633" i="1"/>
  <c r="G633" i="1"/>
  <c r="D641" i="4"/>
  <c r="I18" i="3"/>
  <c r="D639" i="1"/>
  <c r="I19" i="3"/>
  <c r="D640" i="1"/>
  <c r="D645" i="4" l="1"/>
  <c r="F641" i="4"/>
  <c r="C635" i="1"/>
  <c r="G410" i="1"/>
  <c r="H410" i="1"/>
  <c r="H634" i="1"/>
  <c r="G634" i="1"/>
  <c r="D646" i="4"/>
  <c r="F642" i="4"/>
  <c r="C636" i="1"/>
  <c r="H636" i="1" l="1"/>
  <c r="G636" i="1"/>
  <c r="F646" i="4"/>
  <c r="H19" i="3"/>
  <c r="C640" i="1"/>
  <c r="H635" i="1"/>
  <c r="G635" i="1"/>
  <c r="F645" i="4"/>
  <c r="H18" i="3"/>
  <c r="C639" i="1"/>
  <c r="H7" i="3" l="1"/>
  <c r="J3" i="9" s="1"/>
  <c r="H639" i="1"/>
  <c r="G639" i="1"/>
  <c r="H640" i="1"/>
  <c r="G640" i="1"/>
  <c r="I7" i="3" l="1"/>
  <c r="M272" i="9"/>
  <c r="L272" i="9"/>
  <c r="H18" i="9"/>
  <c r="G18" i="9"/>
  <c r="I13" i="9"/>
  <c r="I6" i="9"/>
  <c r="J7" i="9"/>
  <c r="K8" i="9"/>
  <c r="J11" i="9"/>
  <c r="K12" i="9"/>
  <c r="H17" i="9"/>
  <c r="H16" i="9"/>
  <c r="G15" i="9"/>
  <c r="G17" i="9"/>
  <c r="G16" i="9"/>
  <c r="H15" i="9"/>
  <c r="K5" i="9"/>
  <c r="I7" i="9"/>
  <c r="J8" i="9"/>
  <c r="K9" i="9"/>
  <c r="I11" i="9"/>
  <c r="J12" i="9"/>
  <c r="K13" i="9"/>
  <c r="J5" i="9"/>
  <c r="K6" i="9"/>
  <c r="I8" i="9"/>
  <c r="J9" i="9"/>
  <c r="K10" i="9"/>
  <c r="I12" i="9"/>
  <c r="J13" i="9"/>
  <c r="J17" i="9"/>
  <c r="M16" i="9"/>
  <c r="L15" i="9"/>
  <c r="I17" i="9"/>
  <c r="L16" i="9"/>
  <c r="M15" i="9"/>
  <c r="I5" i="9"/>
  <c r="J6" i="9"/>
  <c r="K7" i="9"/>
  <c r="I9" i="9"/>
  <c r="J10" i="9"/>
  <c r="K11" i="9"/>
  <c r="E9" i="9" l="1"/>
  <c r="B9" i="9" s="1"/>
  <c r="E8" i="9"/>
  <c r="B8" i="9" s="1"/>
  <c r="E18" i="9"/>
  <c r="B18" i="9" s="1"/>
  <c r="E10" i="9"/>
  <c r="B10" i="9" s="1"/>
  <c r="E5" i="9"/>
  <c r="B5" i="9" s="1"/>
  <c r="F16" i="9"/>
  <c r="E12" i="9"/>
  <c r="B12" i="9" s="1"/>
  <c r="E16" i="9"/>
  <c r="F272" i="9"/>
  <c r="F19" i="9" s="1"/>
  <c r="E7" i="9"/>
  <c r="B7" i="9" s="1"/>
  <c r="E17" i="9"/>
  <c r="B17" i="9" s="1"/>
  <c r="E6" i="9"/>
  <c r="B6" i="9" s="1"/>
  <c r="B272" i="9"/>
  <c r="F15" i="9"/>
  <c r="F14" i="9" s="1"/>
  <c r="E11" i="9"/>
  <c r="B11" i="9" s="1"/>
  <c r="B16" i="9"/>
  <c r="E15" i="9"/>
  <c r="E13" i="9"/>
  <c r="B13" i="9" s="1"/>
  <c r="B15" i="9" l="1"/>
  <c r="E14" i="9"/>
  <c r="E4" i="9"/>
  <c r="F3"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<sst xmlns="http://schemas.openxmlformats.org/spreadsheetml/2006/main" count="4311" uniqueCount="3392">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</sst>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3946428</v>
      </c>
      <c r="D2" s="6">
        <f>'PR-RAS'!E6</f>
        <v>4135868.54</v>
      </c>
      <c r="E2" s="6">
        <v>0</v>
      </c>
      <c r="F2" s="6">
        <v>0</v>
      </c>
      <c r="G2" s="7">
        <f t="shared" ref="G2:G983" si="0">(B2/1000)*(C2*1+D2*2)</f>
        <v>12218.165080000001</v>
      </c>
      <c r="H2" s="7">
        <f t="shared" ref="H2:H1479"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1634906</v>
      </c>
      <c r="D3" s="1">
        <f>'PR-RAS'!E7</f>
        <v>2162553.31</v>
      </c>
      <c r="E3" s="1">
        <v>0</v>
      </c>
      <c r="F3" s="1">
        <v>0</v>
      </c>
      <c r="G3" s="2">
        <f t="shared" si="0"/>
        <v>11920.025240000001</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1472628</v>
      </c>
      <c r="D4" s="1">
        <f>'PR-RAS'!E8</f>
        <v>1892542.5</v>
      </c>
      <c r="E4" s="1">
        <v>0</v>
      </c>
      <c r="F4" s="1">
        <v>0</v>
      </c>
      <c r="G4" s="2">
        <f t="shared" si="0"/>
        <v>15773.139000000001</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1472673</v>
      </c>
      <c r="D5" s="1">
        <f>'PR-RAS'!E9</f>
        <v>1892542.5</v>
      </c>
      <c r="E5" s="1">
        <v>0</v>
      </c>
      <c r="F5" s="1">
        <v>0</v>
      </c>
      <c r="G5" s="2">
        <f t="shared" si="0"/>
        <v>21031.031999999999</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45</v>
      </c>
      <c r="D11" s="1">
        <f>'PR-RAS'!E15</f>
        <v>0</v>
      </c>
      <c r="E11" s="1">
        <v>0</v>
      </c>
      <c r="F11" s="1">
        <v>0</v>
      </c>
      <c r="G11" s="2">
        <f t="shared" si="0"/>
        <v>0.45</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145203</v>
      </c>
      <c r="D19" s="1">
        <f>'PR-RAS'!E23</f>
        <v>221972.62</v>
      </c>
      <c r="E19" s="1">
        <v>0</v>
      </c>
      <c r="F19" s="1">
        <v>0</v>
      </c>
      <c r="G19" s="2">
        <f t="shared" si="0"/>
        <v>10604.668319999999</v>
      </c>
      <c r="H19" s="2">
        <f t="shared" si="1"/>
        <v>0.38000000000465661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49320</v>
      </c>
      <c r="D20" s="1">
        <f>'PR-RAS'!E24</f>
        <v>9016.1</v>
      </c>
      <c r="E20" s="1">
        <v>0</v>
      </c>
      <c r="F20" s="1">
        <v>0</v>
      </c>
      <c r="G20" s="2">
        <f t="shared" si="0"/>
        <v>1279.6917999999998</v>
      </c>
      <c r="H20" s="2">
        <f t="shared" si="1"/>
        <v>0.1000000000003638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95883</v>
      </c>
      <c r="D23" s="1">
        <f>'PR-RAS'!E27</f>
        <v>212956.52</v>
      </c>
      <c r="E23" s="1">
        <v>0</v>
      </c>
      <c r="F23" s="1">
        <v>0</v>
      </c>
      <c r="G23" s="2">
        <f t="shared" si="0"/>
        <v>11479.512879999998</v>
      </c>
      <c r="H23" s="2">
        <f t="shared" si="1"/>
        <v>0.48000000001047738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17075</v>
      </c>
      <c r="D25" s="1">
        <f>'PR-RAS'!E29</f>
        <v>48038.19</v>
      </c>
      <c r="E25" s="1">
        <v>0</v>
      </c>
      <c r="F25" s="1">
        <v>0</v>
      </c>
      <c r="G25" s="2">
        <f t="shared" si="0"/>
        <v>2715.63312</v>
      </c>
      <c r="H25" s="2">
        <f t="shared" si="1"/>
        <v>0.19000000000232831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17075</v>
      </c>
      <c r="D27" s="1">
        <f>'PR-RAS'!E31</f>
        <v>48038.19</v>
      </c>
      <c r="E27" s="1">
        <v>0</v>
      </c>
      <c r="F27" s="1">
        <v>0</v>
      </c>
      <c r="G27" s="2">
        <f t="shared" si="0"/>
        <v>2941.93588</v>
      </c>
      <c r="H27" s="2">
        <f t="shared" si="1"/>
        <v>0.19000000000232831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1589932</v>
      </c>
      <c r="D46" s="1">
        <f>'PR-RAS'!E50</f>
        <v>1398975.35</v>
      </c>
      <c r="E46" s="1">
        <v>0</v>
      </c>
      <c r="F46" s="1">
        <v>0</v>
      </c>
      <c r="G46" s="2">
        <f t="shared" si="0"/>
        <v>197454.72150000001</v>
      </c>
      <c r="H46" s="2">
        <f t="shared" si="1"/>
        <v>0.35000000009313226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1316064</v>
      </c>
      <c r="D55" s="1">
        <f>'PR-RAS'!E59</f>
        <v>1311855.75</v>
      </c>
      <c r="E55" s="1">
        <v>0</v>
      </c>
      <c r="F55" s="1">
        <v>0</v>
      </c>
      <c r="G55" s="2">
        <f t="shared" si="0"/>
        <v>212747.87700000001</v>
      </c>
      <c r="H55" s="2">
        <f t="shared" si="1"/>
        <v>0.25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1316064</v>
      </c>
      <c r="D56" s="1">
        <f>'PR-RAS'!E60</f>
        <v>1291508.8799999999</v>
      </c>
      <c r="E56" s="1">
        <v>0</v>
      </c>
      <c r="F56" s="1">
        <v>0</v>
      </c>
      <c r="G56" s="2">
        <f t="shared" si="0"/>
        <v>214449.49679999999</v>
      </c>
      <c r="H56" s="2">
        <f t="shared" si="1"/>
        <v>0.12000000011175871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20346.87</v>
      </c>
      <c r="E57" s="1">
        <v>0</v>
      </c>
      <c r="F57" s="1">
        <v>0</v>
      </c>
      <c r="G57" s="2">
        <f t="shared" si="0"/>
        <v>2278.84944</v>
      </c>
      <c r="H57" s="2">
        <f t="shared" si="1"/>
        <v>0.13000000000101863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273868</v>
      </c>
      <c r="D58" s="1">
        <f>'PR-RAS'!E62</f>
        <v>34929.29</v>
      </c>
      <c r="E58" s="1">
        <v>0</v>
      </c>
      <c r="F58" s="1">
        <v>0</v>
      </c>
      <c r="G58" s="2">
        <f t="shared" si="0"/>
        <v>19592.415060000003</v>
      </c>
      <c r="H58" s="2">
        <f t="shared" si="1"/>
        <v>0.29000000000087311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78288</v>
      </c>
      <c r="D59" s="1">
        <f>'PR-RAS'!E63</f>
        <v>34929.29</v>
      </c>
      <c r="E59" s="1">
        <v>0</v>
      </c>
      <c r="F59" s="1">
        <v>0</v>
      </c>
      <c r="G59" s="2">
        <f t="shared" si="0"/>
        <v>8592.5016400000022</v>
      </c>
      <c r="H59" s="2">
        <f t="shared" si="1"/>
        <v>0.29000000000087311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195580</v>
      </c>
      <c r="D60" s="1">
        <f>'PR-RAS'!E64</f>
        <v>0</v>
      </c>
      <c r="E60" s="1">
        <v>0</v>
      </c>
      <c r="F60" s="1">
        <v>0</v>
      </c>
      <c r="G60" s="2">
        <f t="shared" si="0"/>
        <v>11539.22</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52190.31</v>
      </c>
      <c r="E70" s="1">
        <v>0</v>
      </c>
      <c r="F70" s="1">
        <v>0</v>
      </c>
      <c r="G70" s="2">
        <f t="shared" si="0"/>
        <v>7202.26278</v>
      </c>
      <c r="H70" s="2">
        <f t="shared" si="1"/>
        <v>0.30999999999767169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52190.31</v>
      </c>
      <c r="E72" s="1">
        <v>0</v>
      </c>
      <c r="F72" s="1">
        <v>0</v>
      </c>
      <c r="G72" s="2">
        <f t="shared" si="0"/>
        <v>7411.0240199999989</v>
      </c>
      <c r="H72" s="2">
        <f t="shared" si="1"/>
        <v>0.30999999999767169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86377</v>
      </c>
      <c r="D78" s="1">
        <f>'PR-RAS'!E82</f>
        <v>100599.81</v>
      </c>
      <c r="E78" s="1">
        <v>0</v>
      </c>
      <c r="F78" s="1">
        <v>0</v>
      </c>
      <c r="G78" s="2">
        <f t="shared" si="0"/>
        <v>22143.399740000001</v>
      </c>
      <c r="H78" s="2">
        <f t="shared" si="1"/>
        <v>0.19000000000232831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1889</v>
      </c>
      <c r="D79" s="1">
        <f>'PR-RAS'!E83</f>
        <v>490.63</v>
      </c>
      <c r="E79" s="1">
        <v>0</v>
      </c>
      <c r="F79" s="1">
        <v>0</v>
      </c>
      <c r="G79" s="2">
        <f t="shared" si="0"/>
        <v>223.88028000000003</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v>
      </c>
      <c r="D81" s="1">
        <f>'PR-RAS'!E85</f>
        <v>16.37</v>
      </c>
      <c r="E81" s="1">
        <v>0</v>
      </c>
      <c r="F81" s="1">
        <v>0</v>
      </c>
      <c r="G81" s="2">
        <f t="shared" si="0"/>
        <v>3.4992000000000001</v>
      </c>
      <c r="H81" s="2">
        <f t="shared" si="1"/>
        <v>0.37000000000000099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1878</v>
      </c>
      <c r="D82" s="1">
        <f>'PR-RAS'!E86</f>
        <v>474.26</v>
      </c>
      <c r="E82" s="1">
        <v>0</v>
      </c>
      <c r="F82" s="1">
        <v>0</v>
      </c>
      <c r="G82" s="2">
        <f t="shared" si="0"/>
        <v>228.94812000000002</v>
      </c>
      <c r="H82" s="2">
        <f t="shared" si="1"/>
        <v>0.25999999999999091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84488</v>
      </c>
      <c r="D87" s="1">
        <f>'PR-RAS'!E91</f>
        <v>100109.18</v>
      </c>
      <c r="E87" s="1">
        <v>0</v>
      </c>
      <c r="F87" s="1">
        <v>0</v>
      </c>
      <c r="G87" s="2">
        <f t="shared" si="0"/>
        <v>24484.746959999997</v>
      </c>
      <c r="H87" s="2">
        <f t="shared" si="1"/>
        <v>0.17999999999301508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9754</v>
      </c>
      <c r="D88" s="1">
        <f>'PR-RAS'!E92</f>
        <v>0</v>
      </c>
      <c r="E88" s="1">
        <v>0</v>
      </c>
      <c r="F88" s="1">
        <v>0</v>
      </c>
      <c r="G88" s="2">
        <f t="shared" si="0"/>
        <v>848.59799999999996</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15762</v>
      </c>
      <c r="D89" s="1">
        <f>'PR-RAS'!E93</f>
        <v>19640.150000000001</v>
      </c>
      <c r="E89" s="1">
        <v>0</v>
      </c>
      <c r="F89" s="1">
        <v>0</v>
      </c>
      <c r="G89" s="2">
        <f t="shared" si="0"/>
        <v>4843.7223999999997</v>
      </c>
      <c r="H89" s="2">
        <f t="shared" si="1"/>
        <v>0.15000000000145519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54368</v>
      </c>
      <c r="D90" s="1">
        <f>'PR-RAS'!E94</f>
        <v>65065.25</v>
      </c>
      <c r="E90" s="1">
        <v>0</v>
      </c>
      <c r="F90" s="1">
        <v>0</v>
      </c>
      <c r="G90" s="2">
        <f t="shared" si="0"/>
        <v>16420.3665</v>
      </c>
      <c r="H90" s="2">
        <f t="shared" si="1"/>
        <v>0.25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4604</v>
      </c>
      <c r="D93" s="1">
        <f>'PR-RAS'!E97</f>
        <v>15403.78</v>
      </c>
      <c r="E93" s="1">
        <v>0</v>
      </c>
      <c r="F93" s="1">
        <v>0</v>
      </c>
      <c r="G93" s="2">
        <f t="shared" si="0"/>
        <v>3257.8635199999999</v>
      </c>
      <c r="H93" s="2">
        <f t="shared" si="1"/>
        <v>0.21999999999934516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635213</v>
      </c>
      <c r="D102" s="1">
        <f>'PR-RAS'!E106</f>
        <v>473740.07</v>
      </c>
      <c r="E102" s="1">
        <v>0</v>
      </c>
      <c r="F102" s="1">
        <v>0</v>
      </c>
      <c r="G102" s="2">
        <f t="shared" si="0"/>
        <v>159852.00714000003</v>
      </c>
      <c r="H102" s="2">
        <f t="shared" si="1"/>
        <v>7.0000000006984919E-2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1480</v>
      </c>
      <c r="D103" s="1">
        <f>'PR-RAS'!E107</f>
        <v>3178.1</v>
      </c>
      <c r="E103" s="1">
        <v>0</v>
      </c>
      <c r="F103" s="1">
        <v>0</v>
      </c>
      <c r="G103" s="2">
        <f t="shared" si="0"/>
        <v>799.29239999999993</v>
      </c>
      <c r="H103" s="2">
        <f t="shared" si="1"/>
        <v>9.9999999999909051E-2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92</v>
      </c>
      <c r="D104" s="1">
        <f>'PR-RAS'!E108</f>
        <v>150</v>
      </c>
      <c r="E104" s="1">
        <v>0</v>
      </c>
      <c r="F104" s="1">
        <v>0</v>
      </c>
      <c r="G104" s="2">
        <f t="shared" si="0"/>
        <v>40.375999999999998</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1388</v>
      </c>
      <c r="D107" s="1">
        <f>'PR-RAS'!E111</f>
        <v>3028.1</v>
      </c>
      <c r="E107" s="1">
        <v>0</v>
      </c>
      <c r="F107" s="1">
        <v>0</v>
      </c>
      <c r="G107" s="2">
        <f t="shared" si="0"/>
        <v>789.08519999999999</v>
      </c>
      <c r="H107" s="2">
        <f t="shared" si="1"/>
        <v>9.9999999999909051E-2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396425</v>
      </c>
      <c r="D108" s="1">
        <f>'PR-RAS'!E112</f>
        <v>68248.149999999994</v>
      </c>
      <c r="E108" s="1">
        <v>0</v>
      </c>
      <c r="F108" s="1">
        <v>0</v>
      </c>
      <c r="G108" s="2">
        <f t="shared" si="0"/>
        <v>57022.579100000003</v>
      </c>
      <c r="H108" s="2">
        <f t="shared" si="1"/>
        <v>0.14999999999417923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130</v>
      </c>
      <c r="D110" s="1">
        <f>'PR-RAS'!E114</f>
        <v>444.47</v>
      </c>
      <c r="E110" s="1">
        <v>0</v>
      </c>
      <c r="F110" s="1">
        <v>0</v>
      </c>
      <c r="G110" s="2">
        <f t="shared" si="0"/>
        <v>111.06446000000001</v>
      </c>
      <c r="H110" s="2">
        <f t="shared" si="1"/>
        <v>0.47000000000002728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40990</v>
      </c>
      <c r="D111" s="1">
        <f>'PR-RAS'!E115</f>
        <v>0</v>
      </c>
      <c r="E111" s="1">
        <v>0</v>
      </c>
      <c r="F111" s="1">
        <v>0</v>
      </c>
      <c r="G111" s="2">
        <f t="shared" si="0"/>
        <v>4508.8999999999996</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355305</v>
      </c>
      <c r="D113" s="1">
        <f>'PR-RAS'!E117</f>
        <v>67803.679999999993</v>
      </c>
      <c r="E113" s="1">
        <v>0</v>
      </c>
      <c r="F113" s="1">
        <v>0</v>
      </c>
      <c r="G113" s="2">
        <f t="shared" si="0"/>
        <v>54982.18432</v>
      </c>
      <c r="H113" s="2">
        <f t="shared" si="1"/>
        <v>0.32000000000698492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237308</v>
      </c>
      <c r="D116" s="1">
        <f>'PR-RAS'!E120</f>
        <v>402313.82</v>
      </c>
      <c r="E116" s="1">
        <v>0</v>
      </c>
      <c r="F116" s="1">
        <v>0</v>
      </c>
      <c r="G116" s="2">
        <f t="shared" si="0"/>
        <v>119822.59860000001</v>
      </c>
      <c r="H116" s="2">
        <f t="shared" si="1"/>
        <v>0.17999999999301508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2626</v>
      </c>
      <c r="D117" s="1">
        <f>'PR-RAS'!E121</f>
        <v>34972.25</v>
      </c>
      <c r="E117" s="1">
        <v>0</v>
      </c>
      <c r="F117" s="1">
        <v>0</v>
      </c>
      <c r="G117" s="2">
        <f t="shared" si="0"/>
        <v>8418.1779999999999</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234682</v>
      </c>
      <c r="D118" s="1">
        <f>'PR-RAS'!E122</f>
        <v>367341.57</v>
      </c>
      <c r="E118" s="1">
        <v>0</v>
      </c>
      <c r="F118" s="1">
        <v>0</v>
      </c>
      <c r="G118" s="2">
        <f t="shared" si="0"/>
        <v>113415.72138</v>
      </c>
      <c r="H118" s="2">
        <f t="shared" si="1"/>
        <v>0.42999999999301508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1986268</v>
      </c>
      <c r="D147" s="1">
        <f>'PR-RAS'!E151</f>
        <v>2879675.27</v>
      </c>
      <c r="E147" s="1">
        <v>0</v>
      </c>
      <c r="F147" s="1">
        <v>0</v>
      </c>
      <c r="G147" s="2">
        <f t="shared" si="0"/>
        <v>1130860.30684</v>
      </c>
      <c r="H147" s="2">
        <f t="shared" si="1"/>
        <v>0.27000000001862645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351068</v>
      </c>
      <c r="D148" s="1">
        <f>'PR-RAS'!E152</f>
        <v>395472.43</v>
      </c>
      <c r="E148" s="1">
        <v>0</v>
      </c>
      <c r="F148" s="1">
        <v>0</v>
      </c>
      <c r="G148" s="2">
        <f t="shared" si="0"/>
        <v>167875.89041999998</v>
      </c>
      <c r="H148" s="2">
        <f t="shared" si="1"/>
        <v>0.42999999999301508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297054</v>
      </c>
      <c r="D149" s="1">
        <f>'PR-RAS'!E153</f>
        <v>332594.37</v>
      </c>
      <c r="E149" s="1">
        <v>0</v>
      </c>
      <c r="F149" s="1">
        <v>0</v>
      </c>
      <c r="G149" s="2">
        <f t="shared" si="0"/>
        <v>142411.92551999999</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297054</v>
      </c>
      <c r="D150" s="1">
        <f>'PR-RAS'!E154</f>
        <v>332594.37</v>
      </c>
      <c r="E150" s="1">
        <v>0</v>
      </c>
      <c r="F150" s="1">
        <v>0</v>
      </c>
      <c r="G150" s="2">
        <f t="shared" si="0"/>
        <v>143374.16826000001</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5000</v>
      </c>
      <c r="D154" s="1">
        <f>'PR-RAS'!E158</f>
        <v>8000</v>
      </c>
      <c r="E154" s="1">
        <v>0</v>
      </c>
      <c r="F154" s="1">
        <v>0</v>
      </c>
      <c r="G154" s="2">
        <f t="shared" si="0"/>
        <v>3213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49014</v>
      </c>
      <c r="D155" s="1">
        <f>'PR-RAS'!E159</f>
        <v>54878.06</v>
      </c>
      <c r="E155" s="1">
        <v>0</v>
      </c>
      <c r="F155" s="1">
        <v>0</v>
      </c>
      <c r="G155" s="2">
        <f t="shared" si="0"/>
        <v>24450.598480000001</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49014</v>
      </c>
      <c r="D157" s="1">
        <f>'PR-RAS'!E161</f>
        <v>54878.06</v>
      </c>
      <c r="E157" s="1">
        <v>0</v>
      </c>
      <c r="F157" s="1">
        <v>0</v>
      </c>
      <c r="G157" s="2">
        <f t="shared" si="0"/>
        <v>24768.138719999999</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924657</v>
      </c>
      <c r="D159" s="1">
        <f>'PR-RAS'!E163</f>
        <v>450406.10000000003</v>
      </c>
      <c r="E159" s="1">
        <v>0</v>
      </c>
      <c r="F159" s="1">
        <v>0</v>
      </c>
      <c r="G159" s="2">
        <f t="shared" si="0"/>
        <v>288424.13360000006</v>
      </c>
      <c r="H159" s="2">
        <f t="shared" si="1"/>
        <v>0.1000000000349246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23634</v>
      </c>
      <c r="D160" s="1">
        <f>'PR-RAS'!E164</f>
        <v>27758.14</v>
      </c>
      <c r="E160" s="1">
        <v>0</v>
      </c>
      <c r="F160" s="1">
        <v>0</v>
      </c>
      <c r="G160" s="2">
        <f t="shared" si="0"/>
        <v>12584.89452</v>
      </c>
      <c r="H160" s="2">
        <f t="shared" si="1"/>
        <v>0.13999999999941792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152</v>
      </c>
      <c r="E161" s="1">
        <v>0</v>
      </c>
      <c r="F161" s="1">
        <v>0</v>
      </c>
      <c r="G161" s="2">
        <f t="shared" si="0"/>
        <v>48.64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21123</v>
      </c>
      <c r="D162" s="1">
        <f>'PR-RAS'!E166</f>
        <v>21587.14</v>
      </c>
      <c r="E162" s="1">
        <v>0</v>
      </c>
      <c r="F162" s="1">
        <v>0</v>
      </c>
      <c r="G162" s="2">
        <f t="shared" si="0"/>
        <v>10351.862080000001</v>
      </c>
      <c r="H162" s="2">
        <f t="shared" si="1"/>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1149</v>
      </c>
      <c r="D163" s="1">
        <f>'PR-RAS'!E167</f>
        <v>3075</v>
      </c>
      <c r="E163" s="1">
        <v>0</v>
      </c>
      <c r="F163" s="1">
        <v>0</v>
      </c>
      <c r="G163" s="2">
        <f t="shared" si="0"/>
        <v>1182.4380000000001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1362</v>
      </c>
      <c r="D164" s="1">
        <f>'PR-RAS'!E168</f>
        <v>2944</v>
      </c>
      <c r="E164" s="1">
        <v>0</v>
      </c>
      <c r="F164" s="1">
        <v>0</v>
      </c>
      <c r="G164" s="2">
        <f t="shared" si="0"/>
        <v>1181.75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139302</v>
      </c>
      <c r="D165" s="1">
        <f>'PR-RAS'!E169</f>
        <v>127876.87000000001</v>
      </c>
      <c r="E165" s="1">
        <v>0</v>
      </c>
      <c r="F165" s="1">
        <v>0</v>
      </c>
      <c r="G165" s="2">
        <f t="shared" si="0"/>
        <v>64789.141360000001</v>
      </c>
      <c r="H165" s="2">
        <f t="shared" si="1"/>
        <v>0.1299999999901047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19534</v>
      </c>
      <c r="D166" s="1">
        <f>'PR-RAS'!E170</f>
        <v>16294.87</v>
      </c>
      <c r="E166" s="1">
        <v>0</v>
      </c>
      <c r="F166" s="1">
        <v>0</v>
      </c>
      <c r="G166" s="2">
        <f t="shared" si="0"/>
        <v>8600.4171000000006</v>
      </c>
      <c r="H166" s="2">
        <f t="shared" si="1"/>
        <v>0.12999999999919964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114328</v>
      </c>
      <c r="D168" s="1">
        <f>'PR-RAS'!E172</f>
        <v>108425.3</v>
      </c>
      <c r="E168" s="1">
        <v>0</v>
      </c>
      <c r="F168" s="1">
        <v>0</v>
      </c>
      <c r="G168" s="2">
        <f t="shared" si="0"/>
        <v>55306.826199999996</v>
      </c>
      <c r="H168" s="2">
        <f t="shared" si="1"/>
        <v>0.30000000000291038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1703</v>
      </c>
      <c r="D169" s="1">
        <f>'PR-RAS'!E173</f>
        <v>32.1</v>
      </c>
      <c r="E169" s="1">
        <v>0</v>
      </c>
      <c r="F169" s="1">
        <v>0</v>
      </c>
      <c r="G169" s="2">
        <f t="shared" si="0"/>
        <v>296.88960000000003</v>
      </c>
      <c r="H169" s="2">
        <f t="shared" si="1"/>
        <v>0.10000000000000142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3737</v>
      </c>
      <c r="D170" s="1">
        <f>'PR-RAS'!E174</f>
        <v>3124.6</v>
      </c>
      <c r="E170" s="1">
        <v>0</v>
      </c>
      <c r="F170" s="1">
        <v>0</v>
      </c>
      <c r="G170" s="2">
        <f t="shared" si="0"/>
        <v>1687.6678000000002</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502023</v>
      </c>
      <c r="D173" s="1">
        <f>'PR-RAS'!E177</f>
        <v>258951.08000000002</v>
      </c>
      <c r="E173" s="1">
        <v>0</v>
      </c>
      <c r="F173" s="1">
        <v>0</v>
      </c>
      <c r="G173" s="2">
        <f t="shared" si="0"/>
        <v>175427.12751999998</v>
      </c>
      <c r="H173" s="2">
        <f t="shared" si="1"/>
        <v>8.0000000016298145E-2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26751</v>
      </c>
      <c r="D174" s="1">
        <f>'PR-RAS'!E178</f>
        <v>21231.34</v>
      </c>
      <c r="E174" s="1">
        <v>0</v>
      </c>
      <c r="F174" s="1">
        <v>0</v>
      </c>
      <c r="G174" s="2">
        <f t="shared" si="0"/>
        <v>11973.966639999999</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325573</v>
      </c>
      <c r="D175" s="1">
        <f>'PR-RAS'!E179</f>
        <v>57267.27</v>
      </c>
      <c r="E175" s="1">
        <v>0</v>
      </c>
      <c r="F175" s="1">
        <v>0</v>
      </c>
      <c r="G175" s="2">
        <f t="shared" si="0"/>
        <v>76578.711959999986</v>
      </c>
      <c r="H175" s="2">
        <f t="shared" si="1"/>
        <v>0.26999999999679858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9350</v>
      </c>
      <c r="D176" s="1">
        <f>'PR-RAS'!E180</f>
        <v>8772.5</v>
      </c>
      <c r="E176" s="1">
        <v>0</v>
      </c>
      <c r="F176" s="1">
        <v>0</v>
      </c>
      <c r="G176" s="2">
        <f t="shared" si="0"/>
        <v>4706.625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55846</v>
      </c>
      <c r="D177" s="1">
        <f>'PR-RAS'!E181</f>
        <v>25343.94</v>
      </c>
      <c r="E177" s="1">
        <v>0</v>
      </c>
      <c r="F177" s="1">
        <v>0</v>
      </c>
      <c r="G177" s="2">
        <f t="shared" si="0"/>
        <v>18749.962879999999</v>
      </c>
      <c r="H177" s="2">
        <f t="shared" si="1"/>
        <v>6.0000000001309672E-2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6742</v>
      </c>
      <c r="D178" s="1">
        <f>'PR-RAS'!E182</f>
        <v>0</v>
      </c>
      <c r="E178" s="1">
        <v>0</v>
      </c>
      <c r="F178" s="1">
        <v>0</v>
      </c>
      <c r="G178" s="2">
        <f t="shared" si="0"/>
        <v>1193.3339999999998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9155</v>
      </c>
      <c r="D179" s="1">
        <f>'PR-RAS'!E183</f>
        <v>9033.75</v>
      </c>
      <c r="E179" s="1">
        <v>0</v>
      </c>
      <c r="F179" s="1">
        <v>0</v>
      </c>
      <c r="G179" s="2">
        <f t="shared" si="0"/>
        <v>4845.6049999999996</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21216</v>
      </c>
      <c r="D180" s="1">
        <f>'PR-RAS'!E184</f>
        <v>74921.8</v>
      </c>
      <c r="E180" s="1">
        <v>0</v>
      </c>
      <c r="F180" s="1">
        <v>0</v>
      </c>
      <c r="G180" s="2">
        <f t="shared" si="0"/>
        <v>30619.668399999999</v>
      </c>
      <c r="H180" s="2">
        <f t="shared" si="1"/>
        <v>0.19999999999708962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33565</v>
      </c>
      <c r="D181" s="1">
        <f>'PR-RAS'!E185</f>
        <v>45752.5</v>
      </c>
      <c r="E181" s="1">
        <v>0</v>
      </c>
      <c r="F181" s="1">
        <v>0</v>
      </c>
      <c r="G181" s="2">
        <f t="shared" si="0"/>
        <v>22512.6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13825</v>
      </c>
      <c r="D182" s="1">
        <f>'PR-RAS'!E186</f>
        <v>16627.98</v>
      </c>
      <c r="E182" s="1">
        <v>0</v>
      </c>
      <c r="F182" s="1">
        <v>0</v>
      </c>
      <c r="G182" s="2">
        <f t="shared" si="0"/>
        <v>8521.6537599999992</v>
      </c>
      <c r="H182" s="2">
        <f t="shared" si="1"/>
        <v>2.0000000000436557E-2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259698</v>
      </c>
      <c r="D184" s="1">
        <f>'PR-RAS'!E188</f>
        <v>35820.01</v>
      </c>
      <c r="E184" s="1">
        <v>0</v>
      </c>
      <c r="F184" s="1">
        <v>0</v>
      </c>
      <c r="G184" s="2">
        <f t="shared" si="0"/>
        <v>60634.857660000001</v>
      </c>
      <c r="H184" s="2">
        <f t="shared" si="1"/>
        <v>1.0000000002037268E-2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244781</v>
      </c>
      <c r="D185" s="1">
        <f>'PR-RAS'!E189</f>
        <v>11944.32</v>
      </c>
      <c r="E185" s="1">
        <v>0</v>
      </c>
      <c r="F185" s="1">
        <v>0</v>
      </c>
      <c r="G185" s="2">
        <f t="shared" si="0"/>
        <v>49435.213759999999</v>
      </c>
      <c r="H185" s="2">
        <f t="shared" si="1"/>
        <v>0.31999999999970896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6103</v>
      </c>
      <c r="D186" s="1">
        <f>'PR-RAS'!E190</f>
        <v>2589.61</v>
      </c>
      <c r="E186" s="1">
        <v>0</v>
      </c>
      <c r="F186" s="1">
        <v>0</v>
      </c>
      <c r="G186" s="2">
        <f t="shared" si="0"/>
        <v>2087.2107000000001</v>
      </c>
      <c r="H186" s="2">
        <f t="shared" si="1"/>
        <v>0.38999999999987267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1725</v>
      </c>
      <c r="D187" s="1">
        <f>'PR-RAS'!E191</f>
        <v>8227.11</v>
      </c>
      <c r="E187" s="1">
        <v>0</v>
      </c>
      <c r="F187" s="1">
        <v>0</v>
      </c>
      <c r="G187" s="2">
        <f t="shared" si="0"/>
        <v>3381.3349200000002</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3120</v>
      </c>
      <c r="D188" s="1">
        <f>'PR-RAS'!E192</f>
        <v>6240.28</v>
      </c>
      <c r="E188" s="1">
        <v>0</v>
      </c>
      <c r="F188" s="1">
        <v>0</v>
      </c>
      <c r="G188" s="2">
        <f t="shared" si="0"/>
        <v>2917.3047200000001</v>
      </c>
      <c r="H188" s="2">
        <f t="shared" si="1"/>
        <v>0.27999999999974534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3969</v>
      </c>
      <c r="D189" s="1">
        <f>'PR-RAS'!E193</f>
        <v>4077.5</v>
      </c>
      <c r="E189" s="1">
        <v>0</v>
      </c>
      <c r="F189" s="1">
        <v>0</v>
      </c>
      <c r="G189" s="2">
        <f t="shared" si="0"/>
        <v>2279.3119999999999</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2741.19</v>
      </c>
      <c r="E191" s="1">
        <v>0</v>
      </c>
      <c r="F191" s="1">
        <v>0</v>
      </c>
      <c r="G191" s="2">
        <f t="shared" si="0"/>
        <v>1041.6522</v>
      </c>
      <c r="H191" s="2">
        <f t="shared" si="1"/>
        <v>0.19000000000005457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13285</v>
      </c>
      <c r="D192" s="1">
        <f>'PR-RAS'!E196</f>
        <v>8821.9500000000007</v>
      </c>
      <c r="E192" s="1">
        <v>0</v>
      </c>
      <c r="F192" s="1">
        <v>0</v>
      </c>
      <c r="G192" s="2">
        <f t="shared" si="0"/>
        <v>5907.4199000000008</v>
      </c>
      <c r="H192" s="2">
        <f t="shared" si="1"/>
        <v>4.9999999999272404E-2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13285</v>
      </c>
      <c r="D206" s="1">
        <f>'PR-RAS'!E210</f>
        <v>8821.9500000000007</v>
      </c>
      <c r="E206" s="1">
        <v>0</v>
      </c>
      <c r="F206" s="1">
        <v>0</v>
      </c>
      <c r="G206" s="2">
        <f t="shared" si="0"/>
        <v>6340.4245000000001</v>
      </c>
      <c r="H206" s="2">
        <f t="shared" si="1"/>
        <v>4.9999999999272404E-2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13180</v>
      </c>
      <c r="D207" s="1">
        <f>'PR-RAS'!E211</f>
        <v>8821.9500000000007</v>
      </c>
      <c r="E207" s="1">
        <v>0</v>
      </c>
      <c r="F207" s="1">
        <v>0</v>
      </c>
      <c r="G207" s="2">
        <f t="shared" si="0"/>
        <v>6349.7233999999999</v>
      </c>
      <c r="H207" s="2">
        <f t="shared" si="1"/>
        <v>4.9999999999272404E-2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105</v>
      </c>
      <c r="D209" s="1">
        <f>'PR-RAS'!E213</f>
        <v>0</v>
      </c>
      <c r="E209" s="1">
        <v>0</v>
      </c>
      <c r="F209" s="1">
        <v>0</v>
      </c>
      <c r="G209" s="2">
        <f t="shared" si="0"/>
        <v>21.84</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5000</v>
      </c>
      <c r="D211" s="1">
        <f>'PR-RAS'!E215</f>
        <v>375</v>
      </c>
      <c r="E211" s="1">
        <v>0</v>
      </c>
      <c r="F211" s="1">
        <v>0</v>
      </c>
      <c r="G211" s="2">
        <f t="shared" si="0"/>
        <v>1207.5</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5000</v>
      </c>
      <c r="D215" s="1">
        <f>'PR-RAS'!E219</f>
        <v>375</v>
      </c>
      <c r="E215" s="1">
        <v>0</v>
      </c>
      <c r="F215" s="1">
        <v>0</v>
      </c>
      <c r="G215" s="2">
        <f t="shared" si="0"/>
        <v>1230.5</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5000</v>
      </c>
      <c r="D218" s="1">
        <f>'PR-RAS'!E222</f>
        <v>375</v>
      </c>
      <c r="E218" s="1">
        <v>0</v>
      </c>
      <c r="F218" s="1">
        <v>0</v>
      </c>
      <c r="G218" s="2">
        <f t="shared" si="0"/>
        <v>1247.75</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188368</v>
      </c>
      <c r="D220" s="1">
        <f>'PR-RAS'!E224</f>
        <v>1599104.1400000001</v>
      </c>
      <c r="E220" s="1">
        <v>0</v>
      </c>
      <c r="F220" s="1">
        <v>0</v>
      </c>
      <c r="G220" s="2">
        <f t="shared" si="0"/>
        <v>741660.20532000007</v>
      </c>
      <c r="H220" s="2">
        <f t="shared" si="1"/>
        <v>0.14000000013038516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188368</v>
      </c>
      <c r="D232" s="1">
        <f>'PR-RAS'!E236</f>
        <v>1599104.1400000001</v>
      </c>
      <c r="E232" s="1">
        <v>0</v>
      </c>
      <c r="F232" s="1">
        <v>0</v>
      </c>
      <c r="G232" s="2">
        <f t="shared" si="0"/>
        <v>782299.12068000005</v>
      </c>
      <c r="H232" s="2">
        <f t="shared" si="1"/>
        <v>0.14000000013038516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188368</v>
      </c>
      <c r="D233" s="1">
        <f>'PR-RAS'!E237</f>
        <v>218741.88</v>
      </c>
      <c r="E233" s="1">
        <v>0</v>
      </c>
      <c r="F233" s="1">
        <v>0</v>
      </c>
      <c r="G233" s="2">
        <f t="shared" si="0"/>
        <v>145197.60832</v>
      </c>
      <c r="H233" s="2">
        <f t="shared" si="1"/>
        <v>0.11999999999534339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1380362.26</v>
      </c>
      <c r="E234" s="1">
        <v>0</v>
      </c>
      <c r="F234" s="1">
        <v>0</v>
      </c>
      <c r="G234" s="2">
        <f t="shared" si="0"/>
        <v>643248.81316000002</v>
      </c>
      <c r="H234" s="2">
        <f t="shared" si="1"/>
        <v>0.26000000000931323</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171350</v>
      </c>
      <c r="D248" s="1">
        <f>'PR-RAS'!E252</f>
        <v>191941.05</v>
      </c>
      <c r="E248" s="1">
        <v>0</v>
      </c>
      <c r="F248" s="1">
        <v>0</v>
      </c>
      <c r="G248" s="2">
        <f t="shared" si="0"/>
        <v>137142.32869999998</v>
      </c>
      <c r="H248" s="2">
        <f t="shared" si="1"/>
        <v>4.9999999988358468E-2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171350</v>
      </c>
      <c r="D255" s="1">
        <f>'PR-RAS'!E259</f>
        <v>191941.05</v>
      </c>
      <c r="E255" s="1">
        <v>0</v>
      </c>
      <c r="F255" s="1">
        <v>0</v>
      </c>
      <c r="G255" s="2">
        <f t="shared" si="0"/>
        <v>141028.9534</v>
      </c>
      <c r="H255" s="2">
        <f t="shared" si="1"/>
        <v>4.9999999988358468E-2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64600</v>
      </c>
      <c r="D256" s="1">
        <f>'PR-RAS'!E260</f>
        <v>89600</v>
      </c>
      <c r="E256" s="1">
        <v>0</v>
      </c>
      <c r="F256" s="1">
        <v>0</v>
      </c>
      <c r="G256" s="2">
        <f t="shared" si="0"/>
        <v>62169</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106750</v>
      </c>
      <c r="D257" s="1">
        <f>'PR-RAS'!E261</f>
        <v>102341.05</v>
      </c>
      <c r="E257" s="1">
        <v>0</v>
      </c>
      <c r="F257" s="1">
        <v>0</v>
      </c>
      <c r="G257" s="2">
        <f t="shared" si="0"/>
        <v>79726.617599999998</v>
      </c>
      <c r="H257" s="2">
        <f t="shared" si="1"/>
        <v>5.0000000002910383E-2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332540</v>
      </c>
      <c r="D259" s="1">
        <f>'PR-RAS'!E263</f>
        <v>233554.6</v>
      </c>
      <c r="E259" s="1">
        <v>0</v>
      </c>
      <c r="F259" s="1">
        <v>0</v>
      </c>
      <c r="G259" s="2">
        <f t="shared" si="0"/>
        <v>206309.49359999999</v>
      </c>
      <c r="H259" s="2">
        <f t="shared" si="1"/>
        <v>0.39999999999417923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103846</v>
      </c>
      <c r="D260" s="1">
        <f>'PR-RAS'!E264</f>
        <v>188554.6</v>
      </c>
      <c r="E260" s="1">
        <v>0</v>
      </c>
      <c r="F260" s="1">
        <v>0</v>
      </c>
      <c r="G260" s="2">
        <f t="shared" si="0"/>
        <v>124567.3968</v>
      </c>
      <c r="H260" s="2">
        <f t="shared" si="1"/>
        <v>0.39999999999417923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103846</v>
      </c>
      <c r="D261" s="1">
        <f>'PR-RAS'!E265</f>
        <v>188554.6</v>
      </c>
      <c r="E261" s="1">
        <v>0</v>
      </c>
      <c r="F261" s="1">
        <v>0</v>
      </c>
      <c r="G261" s="2">
        <f t="shared" si="0"/>
        <v>125048.35200000001</v>
      </c>
      <c r="H261" s="2">
        <f t="shared" si="1"/>
        <v>0.39999999999417923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228694</v>
      </c>
      <c r="D264" s="1">
        <f>'PR-RAS'!E268</f>
        <v>45000</v>
      </c>
      <c r="E264" s="1">
        <v>0</v>
      </c>
      <c r="F264" s="1">
        <v>0</v>
      </c>
      <c r="G264" s="2">
        <f t="shared" si="0"/>
        <v>83816.521999999997</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228694</v>
      </c>
      <c r="D265" s="1">
        <f>'PR-RAS'!E269</f>
        <v>45000</v>
      </c>
      <c r="E265" s="1">
        <v>0</v>
      </c>
      <c r="F265" s="1">
        <v>0</v>
      </c>
      <c r="G265" s="2">
        <f t="shared" si="0"/>
        <v>84135.216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1986268</v>
      </c>
      <c r="D285" s="1">
        <f>'PR-RAS'!E289</f>
        <v>2879675.27</v>
      </c>
      <c r="E285" s="1">
        <v>0</v>
      </c>
      <c r="F285" s="1">
        <v>0</v>
      </c>
      <c r="G285" s="2">
        <f t="shared" si="0"/>
        <v>2199755.66536</v>
      </c>
      <c r="H285" s="2">
        <f t="shared" si="1"/>
        <v>0.27000000001862645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1960160</v>
      </c>
      <c r="D286" s="1">
        <f>'PR-RAS'!E290</f>
        <v>1256193.27</v>
      </c>
      <c r="E286" s="1">
        <v>0</v>
      </c>
      <c r="F286" s="1">
        <v>0</v>
      </c>
      <c r="G286" s="2">
        <f t="shared" si="0"/>
        <v>1274675.7638999999</v>
      </c>
      <c r="H286" s="2">
        <f t="shared" si="1"/>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1244783</v>
      </c>
      <c r="D288" s="1">
        <f>'PR-RAS'!E292</f>
        <v>2303759.89</v>
      </c>
      <c r="E288" s="1">
        <v>0</v>
      </c>
      <c r="F288" s="1">
        <v>0</v>
      </c>
      <c r="G288" s="2">
        <f t="shared" si="0"/>
        <v>1679610.8978599999</v>
      </c>
      <c r="H288" s="2">
        <f t="shared" si="1"/>
        <v>0.10999999986961484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924859</v>
      </c>
      <c r="D290" s="1">
        <f>'PR-RAS'!E294</f>
        <v>1163604.45</v>
      </c>
      <c r="E290" s="1">
        <v>0</v>
      </c>
      <c r="F290" s="1">
        <v>0</v>
      </c>
      <c r="G290" s="2">
        <f t="shared" si="0"/>
        <v>939847.62309999985</v>
      </c>
      <c r="H290" s="2">
        <f t="shared" si="1"/>
        <v>0.44999999995343387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2800</v>
      </c>
      <c r="D293" s="1">
        <f>'PR-RAS'!E298</f>
        <v>1944</v>
      </c>
      <c r="E293" s="1">
        <v>0</v>
      </c>
      <c r="F293" s="1">
        <v>0</v>
      </c>
      <c r="G293" s="2">
        <f t="shared" si="0"/>
        <v>1952.896</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2800</v>
      </c>
      <c r="D294" s="1">
        <f>'PR-RAS'!E299</f>
        <v>1944</v>
      </c>
      <c r="E294" s="1">
        <v>0</v>
      </c>
      <c r="F294" s="1">
        <v>0</v>
      </c>
      <c r="G294" s="2">
        <f t="shared" si="0"/>
        <v>1959.5839999999998</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2800</v>
      </c>
      <c r="D295" s="1">
        <f>'PR-RAS'!E300</f>
        <v>1944</v>
      </c>
      <c r="E295" s="1">
        <v>0</v>
      </c>
      <c r="F295" s="1">
        <v>0</v>
      </c>
      <c r="G295" s="2">
        <f t="shared" si="0"/>
        <v>1966.2719999999999</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2800</v>
      </c>
      <c r="D296" s="1">
        <f>'PR-RAS'!E301</f>
        <v>1944</v>
      </c>
      <c r="E296" s="1">
        <v>0</v>
      </c>
      <c r="F296" s="1">
        <v>0</v>
      </c>
      <c r="G296" s="2">
        <f t="shared" si="0"/>
        <v>1972.9599999999998</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919033</v>
      </c>
      <c r="D345" s="1">
        <f>'PR-RAS'!E350</f>
        <v>92119.6</v>
      </c>
      <c r="E345" s="1">
        <v>0</v>
      </c>
      <c r="F345" s="1">
        <v>0</v>
      </c>
      <c r="G345" s="2">
        <f t="shared" si="0"/>
        <v>379525.63679999998</v>
      </c>
      <c r="H345" s="2">
        <f t="shared" si="1"/>
        <v>0.39999999999417923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919033</v>
      </c>
      <c r="D358" s="1">
        <f>'PR-RAS'!E363</f>
        <v>92119.6</v>
      </c>
      <c r="E358" s="1">
        <v>0</v>
      </c>
      <c r="F358" s="1">
        <v>0</v>
      </c>
      <c r="G358" s="2">
        <f t="shared" si="0"/>
        <v>393868.17539999995</v>
      </c>
      <c r="H358" s="2">
        <f t="shared" si="1"/>
        <v>0.39999999999417923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681440</v>
      </c>
      <c r="D359" s="1">
        <f>'PR-RAS'!E364</f>
        <v>84917.6</v>
      </c>
      <c r="E359" s="1">
        <v>0</v>
      </c>
      <c r="F359" s="1">
        <v>0</v>
      </c>
      <c r="G359" s="2">
        <f t="shared" si="0"/>
        <v>304756.52159999998</v>
      </c>
      <c r="H359" s="2">
        <f t="shared" si="1"/>
        <v>0.39999999999417923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20110</v>
      </c>
      <c r="D361" s="1">
        <f>'PR-RAS'!E366</f>
        <v>34542.6</v>
      </c>
      <c r="E361" s="1">
        <v>0</v>
      </c>
      <c r="F361" s="1">
        <v>0</v>
      </c>
      <c r="G361" s="2">
        <f t="shared" si="0"/>
        <v>32110.271999999997</v>
      </c>
      <c r="H361" s="2">
        <f t="shared" si="1"/>
        <v>0.40000000000145519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402555</v>
      </c>
      <c r="D362" s="1">
        <f>'PR-RAS'!E367</f>
        <v>0</v>
      </c>
      <c r="E362" s="1">
        <v>0</v>
      </c>
      <c r="F362" s="1">
        <v>0</v>
      </c>
      <c r="G362" s="2">
        <f t="shared" si="0"/>
        <v>145322.35499999998</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258775</v>
      </c>
      <c r="D363" s="1">
        <f>'PR-RAS'!E368</f>
        <v>50375</v>
      </c>
      <c r="E363" s="1">
        <v>0</v>
      </c>
      <c r="F363" s="1">
        <v>0</v>
      </c>
      <c r="G363" s="2">
        <f t="shared" si="0"/>
        <v>130148.05</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237593</v>
      </c>
      <c r="D364" s="1">
        <f>'PR-RAS'!E369</f>
        <v>7202</v>
      </c>
      <c r="E364" s="1">
        <v>0</v>
      </c>
      <c r="F364" s="1">
        <v>0</v>
      </c>
      <c r="G364" s="2">
        <f t="shared" si="0"/>
        <v>91474.910999999993</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7202</v>
      </c>
      <c r="E365" s="1">
        <v>0</v>
      </c>
      <c r="F365" s="1">
        <v>0</v>
      </c>
      <c r="G365" s="2">
        <f t="shared" si="0"/>
        <v>5243.0559999999996</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237593</v>
      </c>
      <c r="D371" s="1">
        <f>'PR-RAS'!E376</f>
        <v>0</v>
      </c>
      <c r="E371" s="1">
        <v>0</v>
      </c>
      <c r="F371" s="1">
        <v>0</v>
      </c>
      <c r="G371" s="2">
        <f t="shared" si="0"/>
        <v>87909.41</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916233</v>
      </c>
      <c r="D403" s="1">
        <f>'PR-RAS'!E408</f>
        <v>90175.6</v>
      </c>
      <c r="E403" s="1">
        <v>0</v>
      </c>
      <c r="F403" s="1">
        <v>0</v>
      </c>
      <c r="G403" s="2">
        <f t="shared" si="0"/>
        <v>440826.84840000002</v>
      </c>
      <c r="H403" s="2">
        <f t="shared" si="1"/>
        <v>0.39999999999417923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3949228</v>
      </c>
      <c r="D407" s="1">
        <f>'PR-RAS'!E412</f>
        <v>4137812.54</v>
      </c>
      <c r="E407" s="1">
        <v>0</v>
      </c>
      <c r="F407" s="1">
        <v>0</v>
      </c>
      <c r="G407" s="2">
        <f t="shared" si="0"/>
        <v>4963290.3504800005</v>
      </c>
      <c r="H407" s="2">
        <f t="shared" si="1"/>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2905301</v>
      </c>
      <c r="D408" s="1">
        <f>'PR-RAS'!E413</f>
        <v>2971794.87</v>
      </c>
      <c r="E408" s="1">
        <v>0</v>
      </c>
      <c r="F408" s="1">
        <v>0</v>
      </c>
      <c r="G408" s="2">
        <f t="shared" si="0"/>
        <v>3601498.5311799999</v>
      </c>
      <c r="H408" s="2">
        <f t="shared" si="1"/>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1043927</v>
      </c>
      <c r="D409" s="1">
        <f>'PR-RAS'!E414</f>
        <v>1166017.67</v>
      </c>
      <c r="E409" s="1">
        <v>0</v>
      </c>
      <c r="F409" s="1">
        <v>0</v>
      </c>
      <c r="G409" s="2">
        <f t="shared" si="0"/>
        <v>1377392.6347199997</v>
      </c>
      <c r="H409" s="2">
        <f t="shared" si="1"/>
        <v>0.33000000007450581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1244783</v>
      </c>
      <c r="D411" s="1">
        <f>'PR-RAS'!E416</f>
        <v>2303759.89</v>
      </c>
      <c r="E411" s="1">
        <v>0</v>
      </c>
      <c r="F411" s="1">
        <v>0</v>
      </c>
      <c r="G411" s="2">
        <f t="shared" si="0"/>
        <v>2399444.1398</v>
      </c>
      <c r="H411" s="2">
        <f t="shared" si="1"/>
        <v>0.10999999986961484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924859</v>
      </c>
      <c r="D413" s="1">
        <f>'PR-RAS'!E418</f>
        <v>1163604.45</v>
      </c>
      <c r="E413" s="1">
        <v>0</v>
      </c>
      <c r="F413" s="1">
        <v>0</v>
      </c>
      <c r="G413" s="2">
        <f t="shared" si="0"/>
        <v>1339851.9748</v>
      </c>
      <c r="H413" s="2">
        <f t="shared" si="1"/>
        <v>0.44999999995343387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3949228</v>
      </c>
      <c r="D633" s="1">
        <f>'PR-RAS'!E639</f>
        <v>4137812.54</v>
      </c>
      <c r="E633" s="1">
        <v>0</v>
      </c>
      <c r="F633" s="1">
        <v>0</v>
      </c>
      <c r="G633" s="2">
        <f t="shared" si="0"/>
        <v>7726107.1465600003</v>
      </c>
      <c r="H633" s="2">
        <f t="shared" si="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2905301</v>
      </c>
      <c r="D634" s="1">
        <f>'PR-RAS'!E640</f>
        <v>2971794.87</v>
      </c>
      <c r="E634" s="1">
        <v>0</v>
      </c>
      <c r="F634" s="1">
        <v>0</v>
      </c>
      <c r="G634" s="2">
        <f t="shared" si="0"/>
        <v>5601347.8384199999</v>
      </c>
      <c r="H634" s="2">
        <f t="shared" si="1"/>
        <v>0.12999999988824129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1043927</v>
      </c>
      <c r="D635" s="1">
        <f>'PR-RAS'!E641</f>
        <v>1166017.67</v>
      </c>
      <c r="E635" s="1">
        <v>0</v>
      </c>
      <c r="F635" s="1">
        <v>0</v>
      </c>
      <c r="G635" s="2">
        <f t="shared" si="0"/>
        <v>2140360.1235599997</v>
      </c>
      <c r="H635" s="2">
        <f t="shared" si="1"/>
        <v>0.33000000007450581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1244783</v>
      </c>
      <c r="D637" s="1">
        <f>'PR-RAS'!E643</f>
        <v>2303759.89</v>
      </c>
      <c r="E637" s="1">
        <v>0</v>
      </c>
      <c r="F637" s="1">
        <v>0</v>
      </c>
      <c r="G637" s="2">
        <f t="shared" si="0"/>
        <v>3722064.5680800001</v>
      </c>
      <c r="H637" s="2">
        <f t="shared" si="1"/>
        <v>0.10999999986961484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2288710</v>
      </c>
      <c r="D639" s="1">
        <f>'PR-RAS'!E645</f>
        <v>3469777.56</v>
      </c>
      <c r="E639" s="1">
        <v>0</v>
      </c>
      <c r="F639" s="1">
        <v>0</v>
      </c>
      <c r="G639" s="2">
        <f t="shared" si="0"/>
        <v>5887633.1465600012</v>
      </c>
      <c r="H639" s="2">
        <f t="shared" si="1"/>
        <v>0.43999999994412065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2096301</v>
      </c>
      <c r="D642" s="1">
        <f>'PR-RAS'!E649</f>
        <v>3494542.39</v>
      </c>
      <c r="E642" s="1">
        <v>0</v>
      </c>
      <c r="F642" s="1">
        <v>0</v>
      </c>
      <c r="G642" s="2">
        <f t="shared" si="0"/>
        <v>5823732.2849800009</v>
      </c>
      <c r="H642" s="2">
        <f t="shared" si="1"/>
        <v>0.39000000013038516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2218771</v>
      </c>
      <c r="D643" s="1">
        <f>'PR-RAS'!E650</f>
        <v>2425190.33</v>
      </c>
      <c r="E643" s="1">
        <v>0</v>
      </c>
      <c r="F643" s="1">
        <v>0</v>
      </c>
      <c r="G643" s="2">
        <f t="shared" si="0"/>
        <v>4538395.3657200001</v>
      </c>
      <c r="H643" s="2">
        <f t="shared" si="1"/>
        <v>0.33000000007450581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1863197</v>
      </c>
      <c r="D644" s="1">
        <f>'PR-RAS'!E651</f>
        <v>2261433.92</v>
      </c>
      <c r="E644" s="1">
        <v>0</v>
      </c>
      <c r="F644" s="1">
        <v>0</v>
      </c>
      <c r="G644" s="2">
        <f t="shared" si="0"/>
        <v>4106239.6921199998</v>
      </c>
      <c r="H644" s="2">
        <f t="shared" si="1"/>
        <v>8.0000000074505806E-2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2451875</v>
      </c>
      <c r="D645" s="1">
        <f>'PR-RAS'!E652</f>
        <v>3658298.8000000007</v>
      </c>
      <c r="E645" s="1">
        <v>0</v>
      </c>
      <c r="F645" s="1">
        <v>0</v>
      </c>
      <c r="G645" s="2">
        <f t="shared" si="0"/>
        <v>6290896.3544000015</v>
      </c>
      <c r="H645" s="2">
        <f t="shared" si="1"/>
        <v>0.19999999925494194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5</v>
      </c>
      <c r="E646" s="1">
        <v>0</v>
      </c>
      <c r="F646" s="1">
        <v>0</v>
      </c>
      <c r="G646" s="2">
        <f t="shared" si="0"/>
        <v>10.32</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5</v>
      </c>
      <c r="E648" s="1">
        <v>0</v>
      </c>
      <c r="F648" s="1">
        <v>0</v>
      </c>
      <c r="G648" s="2">
        <f t="shared" si="0"/>
        <v>10.352</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49320</v>
      </c>
      <c r="D651" s="1">
        <f>'PR-RAS'!E658</f>
        <v>9016.1</v>
      </c>
      <c r="E651" s="1">
        <v>0</v>
      </c>
      <c r="F651" s="1">
        <v>0</v>
      </c>
      <c r="G651" s="2">
        <f t="shared" si="0"/>
        <v>43778.93</v>
      </c>
      <c r="H651" s="2">
        <f t="shared" si="1"/>
        <v>0.1000000000003638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1316064</v>
      </c>
      <c r="D654" s="1">
        <f>'PR-RAS'!E661</f>
        <v>1291508.8799999999</v>
      </c>
      <c r="E654" s="1">
        <v>0</v>
      </c>
      <c r="F654" s="1">
        <v>0</v>
      </c>
      <c r="G654" s="2">
        <f t="shared" si="0"/>
        <v>2546100.3892799998</v>
      </c>
      <c r="H654" s="2">
        <f t="shared" si="1"/>
        <v>0.12000000011175871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20346.87</v>
      </c>
      <c r="E658" s="1">
        <v>0</v>
      </c>
      <c r="F658" s="1">
        <v>0</v>
      </c>
      <c r="G658" s="2">
        <f t="shared" si="0"/>
        <v>26735.787179999999</v>
      </c>
      <c r="H658" s="2">
        <f t="shared" si="1"/>
        <v>0.13000000000101863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78288</v>
      </c>
      <c r="D662" s="1">
        <f>'PR-RAS'!E669</f>
        <v>34929.29</v>
      </c>
      <c r="E662" s="1">
        <v>0</v>
      </c>
      <c r="F662" s="1">
        <v>0</v>
      </c>
      <c r="G662" s="2">
        <f t="shared" si="0"/>
        <v>97924.889380000022</v>
      </c>
      <c r="H662" s="2">
        <f t="shared" si="1"/>
        <v>0.29000000000087311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195580</v>
      </c>
      <c r="D666" s="1">
        <f>'PR-RAS'!E673</f>
        <v>0</v>
      </c>
      <c r="E666" s="1">
        <v>0</v>
      </c>
      <c r="F666" s="1">
        <v>0</v>
      </c>
      <c r="G666" s="2">
        <f t="shared" si="0"/>
        <v>130060.70000000001</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52190.31</v>
      </c>
      <c r="E691" s="1">
        <v>0</v>
      </c>
      <c r="F691" s="1">
        <v>0</v>
      </c>
      <c r="G691" s="2">
        <f t="shared" si="0"/>
        <v>72022.627799999987</v>
      </c>
      <c r="H691" s="2">
        <f t="shared" si="1"/>
        <v>0.30999999999767169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21123</v>
      </c>
      <c r="D711" s="1">
        <f>'PR-RAS'!E718</f>
        <v>21587.14</v>
      </c>
      <c r="E711" s="1">
        <v>0</v>
      </c>
      <c r="F711" s="1">
        <v>0</v>
      </c>
      <c r="G711" s="2">
        <f t="shared" si="0"/>
        <v>45651.068799999994</v>
      </c>
      <c r="H711" s="2">
        <f t="shared" si="1"/>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244781</v>
      </c>
      <c r="D718" s="1">
        <f>'PR-RAS'!E725</f>
        <v>11944.32</v>
      </c>
      <c r="E718" s="1">
        <v>0</v>
      </c>
      <c r="F718" s="1">
        <v>0</v>
      </c>
      <c r="G718" s="2">
        <f t="shared" si="0"/>
        <v>192636.13188</v>
      </c>
      <c r="H718" s="2">
        <f t="shared" si="1"/>
        <v>0.31999999999970896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6103</v>
      </c>
      <c r="D719" s="1">
        <f>'PR-RAS'!E726</f>
        <v>2589.61</v>
      </c>
      <c r="E719" s="1">
        <v>0</v>
      </c>
      <c r="F719" s="1">
        <v>0</v>
      </c>
      <c r="G719" s="2">
        <f t="shared" si="0"/>
        <v>8100.6339600000001</v>
      </c>
      <c r="H719" s="2">
        <f t="shared" si="1"/>
        <v>0.38999999999987267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5000</v>
      </c>
      <c r="D752" s="1">
        <f>'PR-RAS'!E759</f>
        <v>375</v>
      </c>
      <c r="E752" s="1">
        <v>0</v>
      </c>
      <c r="F752" s="1">
        <v>0</v>
      </c>
      <c r="G752" s="2">
        <f t="shared" si="0"/>
        <v>4318.25</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64600</v>
      </c>
      <c r="D809" s="1">
        <f>'PR-RAS'!E816</f>
        <v>89600</v>
      </c>
      <c r="E809" s="1">
        <v>0</v>
      </c>
      <c r="F809" s="1">
        <v>0</v>
      </c>
      <c r="G809" s="2">
        <f t="shared" si="0"/>
        <v>196990.40000000002</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106750</v>
      </c>
      <c r="D817" s="1">
        <f>'PR-RAS'!E824</f>
        <v>102341.05</v>
      </c>
      <c r="E817" s="1">
        <v>0</v>
      </c>
      <c r="F817" s="1">
        <v>0</v>
      </c>
      <c r="G817" s="2">
        <f t="shared" si="0"/>
        <v>254128.59359999996</v>
      </c>
      <c r="H817" s="2">
        <f t="shared" si="1"/>
        <v>5.0000000002910383E-2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103846</v>
      </c>
      <c r="D822" s="1">
        <f>'PR-RAS'!E829</f>
        <v>188554.6</v>
      </c>
      <c r="E822" s="1">
        <v>0</v>
      </c>
      <c r="F822" s="1">
        <v>0</v>
      </c>
      <c r="G822" s="2">
        <f t="shared" si="0"/>
        <v>394864.21919999999</v>
      </c>
      <c r="H822" s="2">
        <f t="shared" si="1"/>
        <v>0.39999999999417923</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734552</v>
      </c>
      <c r="D1480" s="6"/>
      <c r="E1480" s="6">
        <v>0</v>
      </c>
      <c r="F1480" s="6">
        <v>0</v>
      </c>
      <c r="G1480" s="7">
        <f t="shared" ref="G1480:G1580" si="25">B1480/1000*C1480</f>
        <v>734.55200000000002</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3169922.86</v>
      </c>
      <c r="D1481" s="1">
        <v>0</v>
      </c>
      <c r="E1481" s="1">
        <v>0</v>
      </c>
      <c r="F1481" s="1">
        <v>0</v>
      </c>
      <c r="G1481" s="2">
        <f t="shared" si="25"/>
        <v>6339.8457200000003</v>
      </c>
      <c r="H1481" s="2">
        <f t="shared" si="26"/>
        <v>0.14000000013038516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3077803.26</v>
      </c>
      <c r="D1483" s="1">
        <v>0</v>
      </c>
      <c r="E1483" s="1">
        <v>0</v>
      </c>
      <c r="F1483" s="1">
        <v>0</v>
      </c>
      <c r="G1483" s="2">
        <f t="shared" si="25"/>
        <v>12311.213039999999</v>
      </c>
      <c r="H1483" s="2">
        <f t="shared" si="26"/>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395472.43</v>
      </c>
      <c r="D1484" s="1">
        <v>0</v>
      </c>
      <c r="E1484" s="1">
        <v>0</v>
      </c>
      <c r="F1484" s="1">
        <v>0</v>
      </c>
      <c r="G1484" s="2">
        <f t="shared" si="25"/>
        <v>1977.3621499999999</v>
      </c>
      <c r="H1484" s="2">
        <f t="shared" si="26"/>
        <v>0.42999999999301508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450406.1</v>
      </c>
      <c r="D1485" s="1">
        <v>0</v>
      </c>
      <c r="E1485" s="1">
        <v>0</v>
      </c>
      <c r="F1485" s="1">
        <v>0</v>
      </c>
      <c r="G1485" s="2">
        <f t="shared" si="25"/>
        <v>2702.4366</v>
      </c>
      <c r="H1485" s="2">
        <f t="shared" si="26"/>
        <v>9.9999999976716936E-2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8821.9500000000007</v>
      </c>
      <c r="D1486" s="1">
        <v>0</v>
      </c>
      <c r="E1486" s="1">
        <v>0</v>
      </c>
      <c r="F1486" s="1">
        <v>0</v>
      </c>
      <c r="G1486" s="2">
        <f t="shared" si="25"/>
        <v>61.753650000000007</v>
      </c>
      <c r="H1486" s="2">
        <f t="shared" si="26"/>
        <v>4.9999999999272404E-2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375</v>
      </c>
      <c r="D1487" s="1">
        <v>0</v>
      </c>
      <c r="E1487" s="1">
        <v>0</v>
      </c>
      <c r="F1487" s="1">
        <v>0</v>
      </c>
      <c r="G1487" s="2">
        <f t="shared" si="25"/>
        <v>3</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188441.05</v>
      </c>
      <c r="D1489" s="1">
        <v>0</v>
      </c>
      <c r="E1489" s="1">
        <v>0</v>
      </c>
      <c r="F1489" s="1">
        <v>0</v>
      </c>
      <c r="G1489" s="2">
        <f t="shared" si="25"/>
        <v>1884.4105</v>
      </c>
      <c r="H1489" s="2">
        <f t="shared" si="26"/>
        <v>4.9999999988358468E-2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2034286.73</v>
      </c>
      <c r="D1491" s="1">
        <v>0</v>
      </c>
      <c r="E1491" s="1">
        <v>0</v>
      </c>
      <c r="F1491" s="1">
        <v>0</v>
      </c>
      <c r="G1491" s="2">
        <f t="shared" si="25"/>
        <v>24411.440760000001</v>
      </c>
      <c r="H1491" s="2">
        <f t="shared" si="26"/>
        <v>0.27000000001862645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92119.6</v>
      </c>
      <c r="D1492" s="1">
        <v>0</v>
      </c>
      <c r="E1492" s="1">
        <v>0</v>
      </c>
      <c r="F1492" s="1">
        <v>0</v>
      </c>
      <c r="G1492" s="2">
        <f t="shared" si="25"/>
        <v>1197.5548000000001</v>
      </c>
      <c r="H1492" s="2">
        <f t="shared" si="26"/>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3217696.23</v>
      </c>
      <c r="D1499" s="1">
        <v>0</v>
      </c>
      <c r="E1499" s="1">
        <v>0</v>
      </c>
      <c r="F1499" s="1">
        <v>0</v>
      </c>
      <c r="G1499" s="2">
        <f t="shared" si="25"/>
        <v>64353.924599999998</v>
      </c>
      <c r="H1499" s="2">
        <f t="shared" si="26"/>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3124062.79</v>
      </c>
      <c r="D1501" s="1">
        <v>0</v>
      </c>
      <c r="E1501" s="1">
        <v>0</v>
      </c>
      <c r="F1501" s="1">
        <v>0</v>
      </c>
      <c r="G1501" s="2">
        <f t="shared" si="25"/>
        <v>68729.381379999992</v>
      </c>
      <c r="H1501" s="2">
        <f t="shared" si="26"/>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388738.7</v>
      </c>
      <c r="D1502" s="1">
        <v>0</v>
      </c>
      <c r="E1502" s="1">
        <v>0</v>
      </c>
      <c r="F1502" s="1">
        <v>0</v>
      </c>
      <c r="G1502" s="2">
        <f t="shared" si="25"/>
        <v>8940.9901000000009</v>
      </c>
      <c r="H1502" s="2">
        <f t="shared" si="26"/>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500805.02</v>
      </c>
      <c r="D1503" s="1">
        <v>0</v>
      </c>
      <c r="E1503" s="1">
        <v>0</v>
      </c>
      <c r="F1503" s="1">
        <v>0</v>
      </c>
      <c r="G1503" s="2">
        <f t="shared" si="25"/>
        <v>12019.32048</v>
      </c>
      <c r="H1503" s="2">
        <f t="shared" si="26"/>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12370.45</v>
      </c>
      <c r="D1504" s="1">
        <v>0</v>
      </c>
      <c r="E1504" s="1">
        <v>0</v>
      </c>
      <c r="F1504" s="1">
        <v>0</v>
      </c>
      <c r="G1504" s="2">
        <f t="shared" si="25"/>
        <v>309.26125000000002</v>
      </c>
      <c r="H1504" s="2">
        <f t="shared" si="26"/>
        <v>0.4500000000007276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375</v>
      </c>
      <c r="D1505" s="1">
        <v>0</v>
      </c>
      <c r="E1505" s="1">
        <v>0</v>
      </c>
      <c r="F1505" s="1">
        <v>0</v>
      </c>
      <c r="G1505" s="2">
        <f t="shared" si="25"/>
        <v>9.75</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193257.3</v>
      </c>
      <c r="D1507" s="1">
        <v>0</v>
      </c>
      <c r="E1507" s="1">
        <v>0</v>
      </c>
      <c r="F1507" s="1">
        <v>0</v>
      </c>
      <c r="G1507" s="2">
        <f t="shared" si="25"/>
        <v>5411.2043999999996</v>
      </c>
      <c r="H1507" s="2">
        <f t="shared" si="26"/>
        <v>0.29999999998835847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2028516.32</v>
      </c>
      <c r="D1509" s="1">
        <v>0</v>
      </c>
      <c r="E1509" s="1">
        <v>0</v>
      </c>
      <c r="F1509" s="1">
        <v>0</v>
      </c>
      <c r="G1509" s="2">
        <f t="shared" si="25"/>
        <v>60855.489600000001</v>
      </c>
      <c r="H1509" s="2">
        <f t="shared" si="26"/>
        <v>0.32000000006519258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93633.44</v>
      </c>
      <c r="D1510" s="1">
        <v>0</v>
      </c>
      <c r="E1510" s="1">
        <v>0</v>
      </c>
      <c r="F1510" s="1">
        <v>0</v>
      </c>
      <c r="G1510" s="2">
        <f t="shared" si="25"/>
        <v>2902.6366400000002</v>
      </c>
      <c r="H1510" s="2">
        <f t="shared" si="26"/>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686778.62999999989</v>
      </c>
      <c r="D1517" s="1">
        <v>0</v>
      </c>
      <c r="E1517" s="1">
        <v>0</v>
      </c>
      <c r="F1517" s="1">
        <v>0</v>
      </c>
      <c r="G1517" s="2">
        <f t="shared" si="25"/>
        <v>26097.587939999994</v>
      </c>
      <c r="H1517" s="2">
        <f t="shared" si="26"/>
        <v>0.37000000011175871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686778.63</v>
      </c>
      <c r="D1576" s="1">
        <v>0</v>
      </c>
      <c r="E1576" s="1">
        <v>0</v>
      </c>
      <c r="F1576" s="1">
        <v>0</v>
      </c>
      <c r="G1576" s="2">
        <f t="shared" si="25"/>
        <v>66617.527109999995</v>
      </c>
      <c r="H1576" s="2">
        <f t="shared" si="26"/>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686778.63</v>
      </c>
      <c r="D1578" s="1">
        <v>0</v>
      </c>
      <c r="E1578" s="1">
        <v>0</v>
      </c>
      <c r="F1578" s="1">
        <v>0</v>
      </c>
      <c r="G1578" s="2">
        <f t="shared" si="25"/>
        <v>67991.084369999997</v>
      </c>
      <c r="H1578" s="2">
        <f t="shared" si="26"/>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27425</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3946428</v>
      </c>
      <c r="I16" s="206">
        <f>'PR-RAS'!E6</f>
        <v>4135868.54</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1986268</v>
      </c>
      <c r="I17" s="206">
        <f>'PR-RAS'!E151</f>
        <v>2879675.27</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2288710</v>
      </c>
      <c r="I18" s="206">
        <f>'PR-RAS'!E645</f>
        <v>3469777.56</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734552</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686778.62999999989</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686778.63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1" zoomScaleNormal="100" workbookViewId="0">
      <selection activeCell="E673" sqref="E673"/>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3946428</v>
      </c>
      <c r="E6" s="56">
        <f>E7+E44+E50+E82+E106+E124+E133+E139</f>
        <v>4135868.54</v>
      </c>
      <c r="F6" s="57">
        <f t="shared" ref="F6:F131" si="0">IF(D6&lt;&gt;0,IF(E6/D6&gt;=100,"&gt;&gt;100",E6/D6*100),"-")</f>
        <v>104.80030397108473</v>
      </c>
    </row>
    <row r="7" spans="1:25" ht="12.75" customHeight="1" x14ac:dyDescent="0.2">
      <c r="A7" s="54">
        <v>61</v>
      </c>
      <c r="B7" s="88" t="s">
        <v>57</v>
      </c>
      <c r="C7" s="55" t="s">
        <v>58</v>
      </c>
      <c r="D7" s="56">
        <f t="shared" ref="D7:E7" si="1">D8+D17+D23+D29+D37+D40</f>
        <v>1634906</v>
      </c>
      <c r="E7" s="56">
        <f t="shared" si="1"/>
        <v>2162553.31</v>
      </c>
      <c r="F7" s="57">
        <f t="shared" si="0"/>
        <v>132.2738622281648</v>
      </c>
    </row>
    <row r="8" spans="1:25" ht="12.75" customHeight="1" x14ac:dyDescent="0.2">
      <c r="A8" s="54">
        <v>611</v>
      </c>
      <c r="B8" s="88" t="s">
        <v>59</v>
      </c>
      <c r="C8" s="55" t="s">
        <v>60</v>
      </c>
      <c r="D8" s="56">
        <f t="shared" ref="D8:E8" si="2">SUM(D9:D14)-D15-D16</f>
        <v>1472628</v>
      </c>
      <c r="E8" s="56">
        <f t="shared" si="2"/>
        <v>1892542.5</v>
      </c>
      <c r="F8" s="57">
        <f t="shared" si="0"/>
        <v>128.51463506058556</v>
      </c>
    </row>
    <row r="9" spans="1:25" ht="12.75" customHeight="1" x14ac:dyDescent="0.2">
      <c r="A9" s="54">
        <v>6111</v>
      </c>
      <c r="B9" s="88" t="s">
        <v>61</v>
      </c>
      <c r="C9" s="55" t="s">
        <v>62</v>
      </c>
      <c r="D9" s="284">
        <v>1472673</v>
      </c>
      <c r="E9" s="284">
        <v>1892542.5</v>
      </c>
      <c r="F9" s="57">
        <f t="shared" si="0"/>
        <v>128.51070807979775</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v>45</v>
      </c>
      <c r="E15" s="284"/>
      <c r="F15" s="57">
        <f t="shared" si="0"/>
        <v>0</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145203</v>
      </c>
      <c r="E23" s="56">
        <f t="shared" si="4"/>
        <v>221972.62</v>
      </c>
      <c r="F23" s="57">
        <f t="shared" si="0"/>
        <v>152.87054675178888</v>
      </c>
    </row>
    <row r="24" spans="1:6" ht="12.75" customHeight="1" x14ac:dyDescent="0.2">
      <c r="A24" s="54">
        <v>6131</v>
      </c>
      <c r="B24" s="88" t="s">
        <v>91</v>
      </c>
      <c r="C24" s="55" t="s">
        <v>92</v>
      </c>
      <c r="D24" s="284">
        <v>49320</v>
      </c>
      <c r="E24" s="284">
        <v>9016.1</v>
      </c>
      <c r="F24" s="57">
        <f t="shared" si="0"/>
        <v>18.280819140308189</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95883</v>
      </c>
      <c r="E27" s="284">
        <v>212956.52</v>
      </c>
      <c r="F27" s="57">
        <f t="shared" si="0"/>
        <v>222.10039318753064</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17075</v>
      </c>
      <c r="E29" s="56">
        <f t="shared" si="5"/>
        <v>48038.19</v>
      </c>
      <c r="F29" s="57">
        <f t="shared" si="0"/>
        <v>281.33639824304544</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17075</v>
      </c>
      <c r="E31" s="284">
        <v>48038.19</v>
      </c>
      <c r="F31" s="57">
        <f t="shared" si="0"/>
        <v>281.33639824304544</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1589932</v>
      </c>
      <c r="E50" s="60">
        <f>E51+E54+E59+E62+E65+E68+E71+E74+E77</f>
        <v>1398975.35</v>
      </c>
      <c r="F50" s="57">
        <f t="shared" si="0"/>
        <v>87.98963414787552</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1316064</v>
      </c>
      <c r="E59" s="56">
        <f t="shared" si="12"/>
        <v>1311855.75</v>
      </c>
      <c r="F59" s="57">
        <f t="shared" si="0"/>
        <v>99.680239714785912</v>
      </c>
    </row>
    <row r="60" spans="1:6" ht="24" x14ac:dyDescent="0.2">
      <c r="A60" s="54">
        <v>6331</v>
      </c>
      <c r="B60" s="100" t="s">
        <v>163</v>
      </c>
      <c r="C60" s="55" t="s">
        <v>164</v>
      </c>
      <c r="D60" s="284">
        <v>1316064</v>
      </c>
      <c r="E60" s="284">
        <v>1291508.8799999999</v>
      </c>
      <c r="F60" s="57">
        <f t="shared" si="0"/>
        <v>98.134200160478514</v>
      </c>
    </row>
    <row r="61" spans="1:6" ht="24" x14ac:dyDescent="0.2">
      <c r="A61" s="54">
        <v>6332</v>
      </c>
      <c r="B61" s="100" t="s">
        <v>165</v>
      </c>
      <c r="C61" s="55" t="s">
        <v>166</v>
      </c>
      <c r="D61" s="284"/>
      <c r="E61" s="284">
        <v>20346.87</v>
      </c>
      <c r="F61" s="57" t="str">
        <f t="shared" si="0"/>
        <v>-</v>
      </c>
    </row>
    <row r="62" spans="1:6" ht="12.75" customHeight="1" x14ac:dyDescent="0.2">
      <c r="A62" s="54">
        <v>634</v>
      </c>
      <c r="B62" s="88" t="s">
        <v>167</v>
      </c>
      <c r="C62" s="55" t="s">
        <v>168</v>
      </c>
      <c r="D62" s="56">
        <f t="shared" ref="D62:E62" si="13">SUM(D63:D64)</f>
        <v>273868</v>
      </c>
      <c r="E62" s="56">
        <f t="shared" si="13"/>
        <v>34929.29</v>
      </c>
      <c r="F62" s="57">
        <f t="shared" si="0"/>
        <v>12.754060350241723</v>
      </c>
    </row>
    <row r="63" spans="1:6" ht="12.75" customHeight="1" x14ac:dyDescent="0.2">
      <c r="A63" s="54">
        <v>6341</v>
      </c>
      <c r="B63" s="88" t="s">
        <v>169</v>
      </c>
      <c r="C63" s="55" t="s">
        <v>170</v>
      </c>
      <c r="D63" s="284">
        <v>78288</v>
      </c>
      <c r="E63" s="284">
        <v>34929.29</v>
      </c>
      <c r="F63" s="57">
        <f t="shared" si="0"/>
        <v>44.616403535663196</v>
      </c>
    </row>
    <row r="64" spans="1:6" ht="12.75" customHeight="1" x14ac:dyDescent="0.2">
      <c r="A64" s="54">
        <v>6342</v>
      </c>
      <c r="B64" s="88" t="s">
        <v>171</v>
      </c>
      <c r="C64" s="55" t="s">
        <v>172</v>
      </c>
      <c r="D64" s="284">
        <v>195580</v>
      </c>
      <c r="E64" s="284"/>
      <c r="F64" s="57">
        <f t="shared" si="0"/>
        <v>0</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52190.31</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v>52190.31</v>
      </c>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86377</v>
      </c>
      <c r="E82" s="56">
        <f t="shared" si="19"/>
        <v>100599.81</v>
      </c>
      <c r="F82" s="57">
        <f t="shared" si="0"/>
        <v>116.46596895006773</v>
      </c>
    </row>
    <row r="83" spans="1:6" ht="12.75" customHeight="1" x14ac:dyDescent="0.2">
      <c r="A83" s="54">
        <v>641</v>
      </c>
      <c r="B83" s="88" t="s">
        <v>209</v>
      </c>
      <c r="C83" s="55" t="s">
        <v>210</v>
      </c>
      <c r="D83" s="56">
        <f t="shared" ref="D83:E83" si="20">SUM(D84:D90)</f>
        <v>1889</v>
      </c>
      <c r="E83" s="56">
        <f t="shared" si="20"/>
        <v>490.63</v>
      </c>
      <c r="F83" s="57">
        <f t="shared" si="0"/>
        <v>25.973001588141877</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11</v>
      </c>
      <c r="E85" s="284">
        <v>16.37</v>
      </c>
      <c r="F85" s="57">
        <f t="shared" si="0"/>
        <v>148.81818181818181</v>
      </c>
    </row>
    <row r="86" spans="1:6" ht="12.75" customHeight="1" x14ac:dyDescent="0.2">
      <c r="A86" s="54">
        <v>6414</v>
      </c>
      <c r="B86" s="88" t="s">
        <v>215</v>
      </c>
      <c r="C86" s="55" t="s">
        <v>216</v>
      </c>
      <c r="D86" s="284">
        <v>1878</v>
      </c>
      <c r="E86" s="284">
        <v>474.26</v>
      </c>
      <c r="F86" s="57">
        <f t="shared" si="0"/>
        <v>25.253461128860486</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84488</v>
      </c>
      <c r="E91" s="56">
        <f t="shared" si="21"/>
        <v>100109.18</v>
      </c>
      <c r="F91" s="57">
        <f t="shared" si="0"/>
        <v>118.48922923965533</v>
      </c>
    </row>
    <row r="92" spans="1:6" ht="12.75" customHeight="1" x14ac:dyDescent="0.2">
      <c r="A92" s="54">
        <v>6421</v>
      </c>
      <c r="B92" s="88" t="s">
        <v>227</v>
      </c>
      <c r="C92" s="55" t="s">
        <v>228</v>
      </c>
      <c r="D92" s="284">
        <v>9754</v>
      </c>
      <c r="E92" s="284"/>
      <c r="F92" s="57">
        <f t="shared" si="0"/>
        <v>0</v>
      </c>
    </row>
    <row r="93" spans="1:6" ht="12.75" customHeight="1" x14ac:dyDescent="0.2">
      <c r="A93" s="54">
        <v>6422</v>
      </c>
      <c r="B93" s="88" t="s">
        <v>229</v>
      </c>
      <c r="C93" s="55" t="s">
        <v>230</v>
      </c>
      <c r="D93" s="284">
        <v>15762</v>
      </c>
      <c r="E93" s="284">
        <v>19640.150000000001</v>
      </c>
      <c r="F93" s="57">
        <f t="shared" si="0"/>
        <v>124.60442837203401</v>
      </c>
    </row>
    <row r="94" spans="1:6" ht="12.75" customHeight="1" x14ac:dyDescent="0.2">
      <c r="A94" s="54">
        <v>6423</v>
      </c>
      <c r="B94" s="88" t="s">
        <v>231</v>
      </c>
      <c r="C94" s="55" t="s">
        <v>232</v>
      </c>
      <c r="D94" s="284">
        <v>54368</v>
      </c>
      <c r="E94" s="284">
        <v>65065.25</v>
      </c>
      <c r="F94" s="57">
        <f t="shared" si="0"/>
        <v>119.67563640376693</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4604</v>
      </c>
      <c r="E97" s="284">
        <v>15403.78</v>
      </c>
      <c r="F97" s="57">
        <f t="shared" si="0"/>
        <v>334.57384882710687</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635213</v>
      </c>
      <c r="E106" s="56">
        <f t="shared" si="23"/>
        <v>473740.07</v>
      </c>
      <c r="F106" s="57">
        <f t="shared" si="0"/>
        <v>74.579718928926212</v>
      </c>
    </row>
    <row r="107" spans="1:6" ht="12.75" customHeight="1" x14ac:dyDescent="0.2">
      <c r="A107" s="54">
        <v>651</v>
      </c>
      <c r="B107" s="88" t="s">
        <v>257</v>
      </c>
      <c r="C107" s="55" t="s">
        <v>258</v>
      </c>
      <c r="D107" s="56">
        <f t="shared" ref="D107:E107" si="24">SUM(D108:D111)</f>
        <v>1480</v>
      </c>
      <c r="E107" s="56">
        <f t="shared" si="24"/>
        <v>3178.1</v>
      </c>
      <c r="F107" s="57">
        <f t="shared" si="0"/>
        <v>214.73648648648646</v>
      </c>
    </row>
    <row r="108" spans="1:6" ht="12.75" customHeight="1" x14ac:dyDescent="0.2">
      <c r="A108" s="54">
        <v>6511</v>
      </c>
      <c r="B108" s="88" t="s">
        <v>259</v>
      </c>
      <c r="C108" s="55" t="s">
        <v>260</v>
      </c>
      <c r="D108" s="284">
        <v>92</v>
      </c>
      <c r="E108" s="284">
        <v>150</v>
      </c>
      <c r="F108" s="57">
        <f t="shared" si="0"/>
        <v>163.04347826086956</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v>1388</v>
      </c>
      <c r="E111" s="284">
        <v>3028.1</v>
      </c>
      <c r="F111" s="57">
        <f t="shared" si="0"/>
        <v>218.1628242074928</v>
      </c>
    </row>
    <row r="112" spans="1:6" ht="12.75" customHeight="1" x14ac:dyDescent="0.2">
      <c r="A112" s="54">
        <v>652</v>
      </c>
      <c r="B112" s="88" t="s">
        <v>267</v>
      </c>
      <c r="C112" s="55" t="s">
        <v>268</v>
      </c>
      <c r="D112" s="56">
        <f t="shared" ref="D112:E112" si="25">SUM(D113:D119)</f>
        <v>396425</v>
      </c>
      <c r="E112" s="56">
        <f t="shared" si="25"/>
        <v>68248.149999999994</v>
      </c>
      <c r="F112" s="57">
        <f t="shared" si="0"/>
        <v>17.215904647789618</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130</v>
      </c>
      <c r="E114" s="284">
        <v>444.47</v>
      </c>
      <c r="F114" s="57">
        <f t="shared" si="0"/>
        <v>341.9</v>
      </c>
    </row>
    <row r="115" spans="1:6" ht="12.75" customHeight="1" x14ac:dyDescent="0.2">
      <c r="A115" s="54">
        <v>6524</v>
      </c>
      <c r="B115" s="88" t="s">
        <v>273</v>
      </c>
      <c r="C115" s="55" t="s">
        <v>274</v>
      </c>
      <c r="D115" s="284">
        <v>40990</v>
      </c>
      <c r="E115" s="284"/>
      <c r="F115" s="57">
        <f t="shared" si="0"/>
        <v>0</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355305</v>
      </c>
      <c r="E117" s="284">
        <v>67803.679999999993</v>
      </c>
      <c r="F117" s="57">
        <f t="shared" si="0"/>
        <v>19.083232715554242</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237308</v>
      </c>
      <c r="E120" s="56">
        <f t="shared" si="26"/>
        <v>402313.82</v>
      </c>
      <c r="F120" s="57">
        <f t="shared" si="0"/>
        <v>169.53234614930807</v>
      </c>
    </row>
    <row r="121" spans="1:6" ht="12.75" customHeight="1" x14ac:dyDescent="0.2">
      <c r="A121" s="54">
        <v>6531</v>
      </c>
      <c r="B121" s="88" t="s">
        <v>285</v>
      </c>
      <c r="C121" s="55" t="s">
        <v>286</v>
      </c>
      <c r="D121" s="284">
        <v>2626</v>
      </c>
      <c r="E121" s="284">
        <v>34972.25</v>
      </c>
      <c r="F121" s="57">
        <f t="shared" si="0"/>
        <v>1331.7688499619192</v>
      </c>
    </row>
    <row r="122" spans="1:6" ht="12.75" customHeight="1" x14ac:dyDescent="0.2">
      <c r="A122" s="54">
        <v>6532</v>
      </c>
      <c r="B122" s="88" t="s">
        <v>287</v>
      </c>
      <c r="C122" s="55" t="s">
        <v>288</v>
      </c>
      <c r="D122" s="284">
        <v>234682</v>
      </c>
      <c r="E122" s="284">
        <v>367341.57</v>
      </c>
      <c r="F122" s="57">
        <f t="shared" si="0"/>
        <v>156.52737321140947</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1986268</v>
      </c>
      <c r="E151" s="56">
        <f t="shared" si="35"/>
        <v>2879675.27</v>
      </c>
      <c r="F151" s="57">
        <f t="shared" si="31"/>
        <v>144.97919062281625</v>
      </c>
    </row>
    <row r="152" spans="1:6" ht="12.75" customHeight="1" x14ac:dyDescent="0.2">
      <c r="A152" s="54">
        <v>31</v>
      </c>
      <c r="B152" s="88" t="s">
        <v>346</v>
      </c>
      <c r="C152" s="55" t="s">
        <v>347</v>
      </c>
      <c r="D152" s="56">
        <f t="shared" ref="D152:E152" si="36">D153+D158+D159</f>
        <v>351068</v>
      </c>
      <c r="E152" s="56">
        <f t="shared" si="36"/>
        <v>395472.43</v>
      </c>
      <c r="F152" s="57">
        <f t="shared" si="31"/>
        <v>112.6483843585858</v>
      </c>
    </row>
    <row r="153" spans="1:6" ht="12.75" customHeight="1" x14ac:dyDescent="0.2">
      <c r="A153" s="54">
        <v>311</v>
      </c>
      <c r="B153" s="88" t="s">
        <v>348</v>
      </c>
      <c r="C153" s="55" t="s">
        <v>349</v>
      </c>
      <c r="D153" s="56">
        <f t="shared" ref="D153:E153" si="37">SUM(D154:D157)</f>
        <v>297054</v>
      </c>
      <c r="E153" s="56">
        <f t="shared" si="37"/>
        <v>332594.37</v>
      </c>
      <c r="F153" s="57">
        <f t="shared" si="31"/>
        <v>111.96427922195964</v>
      </c>
    </row>
    <row r="154" spans="1:6" ht="12.75" customHeight="1" x14ac:dyDescent="0.2">
      <c r="A154" s="54">
        <v>3111</v>
      </c>
      <c r="B154" s="88" t="s">
        <v>350</v>
      </c>
      <c r="C154" s="55" t="s">
        <v>351</v>
      </c>
      <c r="D154" s="284">
        <v>297054</v>
      </c>
      <c r="E154" s="284">
        <v>332594.37</v>
      </c>
      <c r="F154" s="57">
        <f t="shared" si="31"/>
        <v>111.96427922195964</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5000</v>
      </c>
      <c r="E158" s="284">
        <v>8000</v>
      </c>
      <c r="F158" s="57">
        <f t="shared" si="31"/>
        <v>160</v>
      </c>
    </row>
    <row r="159" spans="1:6" ht="12.75" customHeight="1" x14ac:dyDescent="0.2">
      <c r="A159" s="54">
        <v>313</v>
      </c>
      <c r="B159" s="88" t="s">
        <v>360</v>
      </c>
      <c r="C159" s="55" t="s">
        <v>361</v>
      </c>
      <c r="D159" s="56">
        <f t="shared" ref="D159:E159" si="38">SUM(D160:D162)</f>
        <v>49014</v>
      </c>
      <c r="E159" s="56">
        <f t="shared" si="38"/>
        <v>54878.06</v>
      </c>
      <c r="F159" s="57">
        <f t="shared" si="31"/>
        <v>111.9640510874444</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49014</v>
      </c>
      <c r="E161" s="284">
        <v>54878.06</v>
      </c>
      <c r="F161" s="57">
        <f t="shared" si="31"/>
        <v>111.9640510874444</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924657</v>
      </c>
      <c r="E163" s="56">
        <f t="shared" si="39"/>
        <v>450406.10000000003</v>
      </c>
      <c r="F163" s="57">
        <f t="shared" si="31"/>
        <v>48.710613773539812</v>
      </c>
    </row>
    <row r="164" spans="1:6" ht="12.75" customHeight="1" x14ac:dyDescent="0.2">
      <c r="A164" s="54">
        <v>321</v>
      </c>
      <c r="B164" s="88" t="s">
        <v>369</v>
      </c>
      <c r="C164" s="55" t="s">
        <v>370</v>
      </c>
      <c r="D164" s="56">
        <f t="shared" ref="D164:E164" si="40">SUM(D165:D168)</f>
        <v>23634</v>
      </c>
      <c r="E164" s="56">
        <f t="shared" si="40"/>
        <v>27758.14</v>
      </c>
      <c r="F164" s="57">
        <f t="shared" si="31"/>
        <v>117.45002961834645</v>
      </c>
    </row>
    <row r="165" spans="1:6" ht="12.75" customHeight="1" x14ac:dyDescent="0.2">
      <c r="A165" s="54">
        <v>3211</v>
      </c>
      <c r="B165" s="88" t="s">
        <v>371</v>
      </c>
      <c r="C165" s="55" t="s">
        <v>372</v>
      </c>
      <c r="D165" s="284"/>
      <c r="E165" s="284">
        <v>152</v>
      </c>
      <c r="F165" s="57" t="str">
        <f t="shared" si="31"/>
        <v>-</v>
      </c>
    </row>
    <row r="166" spans="1:6" ht="12.75" customHeight="1" x14ac:dyDescent="0.2">
      <c r="A166" s="54">
        <v>3212</v>
      </c>
      <c r="B166" s="88" t="s">
        <v>373</v>
      </c>
      <c r="C166" s="55" t="s">
        <v>374</v>
      </c>
      <c r="D166" s="284">
        <v>21123</v>
      </c>
      <c r="E166" s="284">
        <v>21587.14</v>
      </c>
      <c r="F166" s="57">
        <f t="shared" si="31"/>
        <v>102.19732045637457</v>
      </c>
    </row>
    <row r="167" spans="1:6" ht="12.75" customHeight="1" x14ac:dyDescent="0.2">
      <c r="A167" s="54">
        <v>3213</v>
      </c>
      <c r="B167" s="88" t="s">
        <v>375</v>
      </c>
      <c r="C167" s="55" t="s">
        <v>376</v>
      </c>
      <c r="D167" s="284">
        <v>1149</v>
      </c>
      <c r="E167" s="284">
        <v>3075</v>
      </c>
      <c r="F167" s="57">
        <f t="shared" si="31"/>
        <v>267.62402088772848</v>
      </c>
    </row>
    <row r="168" spans="1:6" ht="12.75" customHeight="1" x14ac:dyDescent="0.2">
      <c r="A168" s="54">
        <v>3214</v>
      </c>
      <c r="B168" s="88" t="s">
        <v>377</v>
      </c>
      <c r="C168" s="55" t="s">
        <v>378</v>
      </c>
      <c r="D168" s="284">
        <v>1362</v>
      </c>
      <c r="E168" s="284">
        <v>2944</v>
      </c>
      <c r="F168" s="57">
        <f t="shared" si="31"/>
        <v>216.15271659324523</v>
      </c>
    </row>
    <row r="169" spans="1:6" ht="12.75" customHeight="1" x14ac:dyDescent="0.2">
      <c r="A169" s="54">
        <v>322</v>
      </c>
      <c r="B169" s="88" t="s">
        <v>379</v>
      </c>
      <c r="C169" s="55" t="s">
        <v>380</v>
      </c>
      <c r="D169" s="56">
        <f t="shared" ref="D169:E169" si="41">SUM(D170:D176)</f>
        <v>139302</v>
      </c>
      <c r="E169" s="56">
        <f t="shared" si="41"/>
        <v>127876.87000000001</v>
      </c>
      <c r="F169" s="57">
        <f t="shared" si="31"/>
        <v>91.798301531923457</v>
      </c>
    </row>
    <row r="170" spans="1:6" ht="12.75" customHeight="1" x14ac:dyDescent="0.2">
      <c r="A170" s="54">
        <v>3221</v>
      </c>
      <c r="B170" s="88" t="s">
        <v>381</v>
      </c>
      <c r="C170" s="55" t="s">
        <v>382</v>
      </c>
      <c r="D170" s="284">
        <v>19534</v>
      </c>
      <c r="E170" s="284">
        <v>16294.87</v>
      </c>
      <c r="F170" s="57">
        <f t="shared" si="31"/>
        <v>83.417989147128097</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114328</v>
      </c>
      <c r="E172" s="284">
        <v>108425.3</v>
      </c>
      <c r="F172" s="57">
        <f t="shared" si="31"/>
        <v>94.837047792316838</v>
      </c>
    </row>
    <row r="173" spans="1:6" ht="12.75" customHeight="1" x14ac:dyDescent="0.2">
      <c r="A173" s="54">
        <v>3224</v>
      </c>
      <c r="B173" s="88" t="s">
        <v>387</v>
      </c>
      <c r="C173" s="55" t="s">
        <v>388</v>
      </c>
      <c r="D173" s="284">
        <v>1703</v>
      </c>
      <c r="E173" s="284">
        <v>32.1</v>
      </c>
      <c r="F173" s="57">
        <f t="shared" si="31"/>
        <v>1.8849089841456255</v>
      </c>
    </row>
    <row r="174" spans="1:6" ht="12.75" customHeight="1" x14ac:dyDescent="0.2">
      <c r="A174" s="54">
        <v>3225</v>
      </c>
      <c r="B174" s="88" t="s">
        <v>389</v>
      </c>
      <c r="C174" s="55" t="s">
        <v>390</v>
      </c>
      <c r="D174" s="284">
        <v>3737</v>
      </c>
      <c r="E174" s="284">
        <v>3124.6</v>
      </c>
      <c r="F174" s="57">
        <f t="shared" si="31"/>
        <v>83.612523414503613</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502023</v>
      </c>
      <c r="E177" s="56">
        <f t="shared" si="42"/>
        <v>258951.08000000002</v>
      </c>
      <c r="F177" s="57">
        <f t="shared" si="31"/>
        <v>51.581517181483719</v>
      </c>
    </row>
    <row r="178" spans="1:6" ht="12.75" customHeight="1" x14ac:dyDescent="0.2">
      <c r="A178" s="54">
        <v>3231</v>
      </c>
      <c r="B178" s="88" t="s">
        <v>397</v>
      </c>
      <c r="C178" s="55" t="s">
        <v>398</v>
      </c>
      <c r="D178" s="284">
        <v>26751</v>
      </c>
      <c r="E178" s="284">
        <v>21231.34</v>
      </c>
      <c r="F178" s="57">
        <f t="shared" si="31"/>
        <v>79.366528354080231</v>
      </c>
    </row>
    <row r="179" spans="1:6" ht="12.75" customHeight="1" x14ac:dyDescent="0.2">
      <c r="A179" s="54">
        <v>3232</v>
      </c>
      <c r="B179" s="88" t="s">
        <v>399</v>
      </c>
      <c r="C179" s="55" t="s">
        <v>400</v>
      </c>
      <c r="D179" s="284">
        <v>325573</v>
      </c>
      <c r="E179" s="284">
        <v>57267.27</v>
      </c>
      <c r="F179" s="57">
        <f t="shared" si="31"/>
        <v>17.589686491201665</v>
      </c>
    </row>
    <row r="180" spans="1:6" ht="12.75" customHeight="1" x14ac:dyDescent="0.2">
      <c r="A180" s="54">
        <v>3233</v>
      </c>
      <c r="B180" s="88" t="s">
        <v>401</v>
      </c>
      <c r="C180" s="55" t="s">
        <v>402</v>
      </c>
      <c r="D180" s="284">
        <v>9350</v>
      </c>
      <c r="E180" s="284">
        <v>8772.5</v>
      </c>
      <c r="F180" s="57">
        <f t="shared" si="31"/>
        <v>93.82352941176471</v>
      </c>
    </row>
    <row r="181" spans="1:6" ht="12.75" customHeight="1" x14ac:dyDescent="0.2">
      <c r="A181" s="54">
        <v>3234</v>
      </c>
      <c r="B181" s="88" t="s">
        <v>403</v>
      </c>
      <c r="C181" s="55" t="s">
        <v>404</v>
      </c>
      <c r="D181" s="284">
        <v>55846</v>
      </c>
      <c r="E181" s="284">
        <v>25343.94</v>
      </c>
      <c r="F181" s="57">
        <f t="shared" si="31"/>
        <v>45.381835762632953</v>
      </c>
    </row>
    <row r="182" spans="1:6" ht="12.75" customHeight="1" x14ac:dyDescent="0.2">
      <c r="A182" s="54">
        <v>3235</v>
      </c>
      <c r="B182" s="88" t="s">
        <v>405</v>
      </c>
      <c r="C182" s="55" t="s">
        <v>406</v>
      </c>
      <c r="D182" s="284">
        <v>6742</v>
      </c>
      <c r="E182" s="284"/>
      <c r="F182" s="57">
        <f t="shared" si="31"/>
        <v>0</v>
      </c>
    </row>
    <row r="183" spans="1:6" ht="12.75" customHeight="1" x14ac:dyDescent="0.2">
      <c r="A183" s="54">
        <v>3236</v>
      </c>
      <c r="B183" s="88" t="s">
        <v>407</v>
      </c>
      <c r="C183" s="55" t="s">
        <v>408</v>
      </c>
      <c r="D183" s="284">
        <v>9155</v>
      </c>
      <c r="E183" s="284">
        <v>9033.75</v>
      </c>
      <c r="F183" s="57">
        <f t="shared" si="31"/>
        <v>98.675587110868378</v>
      </c>
    </row>
    <row r="184" spans="1:6" ht="12.75" customHeight="1" x14ac:dyDescent="0.2">
      <c r="A184" s="54">
        <v>3237</v>
      </c>
      <c r="B184" s="88" t="s">
        <v>409</v>
      </c>
      <c r="C184" s="55" t="s">
        <v>410</v>
      </c>
      <c r="D184" s="284">
        <v>21216</v>
      </c>
      <c r="E184" s="284">
        <v>74921.8</v>
      </c>
      <c r="F184" s="57">
        <f t="shared" si="31"/>
        <v>353.13819758672702</v>
      </c>
    </row>
    <row r="185" spans="1:6" ht="12.75" customHeight="1" x14ac:dyDescent="0.2">
      <c r="A185" s="54">
        <v>3238</v>
      </c>
      <c r="B185" s="88" t="s">
        <v>411</v>
      </c>
      <c r="C185" s="55" t="s">
        <v>412</v>
      </c>
      <c r="D185" s="284">
        <v>33565</v>
      </c>
      <c r="E185" s="284">
        <v>45752.5</v>
      </c>
      <c r="F185" s="57">
        <f t="shared" si="31"/>
        <v>136.31014449575451</v>
      </c>
    </row>
    <row r="186" spans="1:6" ht="12.75" customHeight="1" x14ac:dyDescent="0.2">
      <c r="A186" s="54">
        <v>3239</v>
      </c>
      <c r="B186" s="88" t="s">
        <v>413</v>
      </c>
      <c r="C186" s="55" t="s">
        <v>414</v>
      </c>
      <c r="D186" s="284">
        <v>13825</v>
      </c>
      <c r="E186" s="284">
        <v>16627.98</v>
      </c>
      <c r="F186" s="57">
        <f t="shared" si="31"/>
        <v>120.27471971066907</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259698</v>
      </c>
      <c r="E188" s="56">
        <f t="shared" si="43"/>
        <v>35820.01</v>
      </c>
      <c r="F188" s="57">
        <f t="shared" si="31"/>
        <v>13.792947962633519</v>
      </c>
    </row>
    <row r="189" spans="1:6" ht="12.75" customHeight="1" x14ac:dyDescent="0.2">
      <c r="A189" s="54">
        <v>3291</v>
      </c>
      <c r="B189" s="229" t="s">
        <v>419</v>
      </c>
      <c r="C189" s="55" t="s">
        <v>420</v>
      </c>
      <c r="D189" s="284">
        <v>244781</v>
      </c>
      <c r="E189" s="284">
        <v>11944.32</v>
      </c>
      <c r="F189" s="57">
        <f t="shared" si="31"/>
        <v>4.8795944129650586</v>
      </c>
    </row>
    <row r="190" spans="1:6" ht="12.75" customHeight="1" x14ac:dyDescent="0.2">
      <c r="A190" s="54">
        <v>3292</v>
      </c>
      <c r="B190" s="88" t="s">
        <v>421</v>
      </c>
      <c r="C190" s="55" t="s">
        <v>422</v>
      </c>
      <c r="D190" s="284">
        <v>6103</v>
      </c>
      <c r="E190" s="284">
        <v>2589.61</v>
      </c>
      <c r="F190" s="57">
        <f t="shared" si="31"/>
        <v>42.431754874651809</v>
      </c>
    </row>
    <row r="191" spans="1:6" ht="12.75" customHeight="1" x14ac:dyDescent="0.2">
      <c r="A191" s="54">
        <v>3293</v>
      </c>
      <c r="B191" s="88" t="s">
        <v>423</v>
      </c>
      <c r="C191" s="55" t="s">
        <v>424</v>
      </c>
      <c r="D191" s="284">
        <v>1725</v>
      </c>
      <c r="E191" s="284">
        <v>8227.11</v>
      </c>
      <c r="F191" s="57">
        <f t="shared" si="31"/>
        <v>476.93391304347824</v>
      </c>
    </row>
    <row r="192" spans="1:6" ht="12.75" customHeight="1" x14ac:dyDescent="0.2">
      <c r="A192" s="54">
        <v>3294</v>
      </c>
      <c r="B192" s="88" t="s">
        <v>425</v>
      </c>
      <c r="C192" s="55" t="s">
        <v>426</v>
      </c>
      <c r="D192" s="284">
        <v>3120</v>
      </c>
      <c r="E192" s="284">
        <v>6240.28</v>
      </c>
      <c r="F192" s="57">
        <f t="shared" si="31"/>
        <v>200.00897435897434</v>
      </c>
    </row>
    <row r="193" spans="1:6" ht="12.75" customHeight="1" x14ac:dyDescent="0.2">
      <c r="A193" s="54">
        <v>3295</v>
      </c>
      <c r="B193" s="88" t="s">
        <v>427</v>
      </c>
      <c r="C193" s="55" t="s">
        <v>428</v>
      </c>
      <c r="D193" s="284">
        <v>3969</v>
      </c>
      <c r="E193" s="284">
        <v>4077.5</v>
      </c>
      <c r="F193" s="57">
        <f t="shared" si="31"/>
        <v>102.73368606701941</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c r="E195" s="284">
        <v>2741.19</v>
      </c>
      <c r="F195" s="57" t="str">
        <f t="shared" si="31"/>
        <v>-</v>
      </c>
    </row>
    <row r="196" spans="1:6" ht="12.75" customHeight="1" x14ac:dyDescent="0.2">
      <c r="A196" s="54">
        <v>34</v>
      </c>
      <c r="B196" s="229" t="s">
        <v>433</v>
      </c>
      <c r="C196" s="55" t="s">
        <v>434</v>
      </c>
      <c r="D196" s="56">
        <f t="shared" ref="D196:E196" si="44">D197+D202+D210</f>
        <v>13285</v>
      </c>
      <c r="E196" s="56">
        <f t="shared" si="44"/>
        <v>8821.9500000000007</v>
      </c>
      <c r="F196" s="57">
        <f t="shared" si="31"/>
        <v>66.405344373353415</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13285</v>
      </c>
      <c r="E210" s="56">
        <f t="shared" si="47"/>
        <v>8821.9500000000007</v>
      </c>
      <c r="F210" s="57">
        <f t="shared" si="31"/>
        <v>66.405344373353415</v>
      </c>
    </row>
    <row r="211" spans="1:6" ht="12.75" customHeight="1" x14ac:dyDescent="0.2">
      <c r="A211" s="54">
        <v>3431</v>
      </c>
      <c r="B211" s="229" t="s">
        <v>463</v>
      </c>
      <c r="C211" s="55" t="s">
        <v>464</v>
      </c>
      <c r="D211" s="284">
        <v>13180</v>
      </c>
      <c r="E211" s="284">
        <v>8821.9500000000007</v>
      </c>
      <c r="F211" s="57">
        <f t="shared" si="31"/>
        <v>66.93437025796662</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v>105</v>
      </c>
      <c r="E213" s="284"/>
      <c r="F213" s="57">
        <f t="shared" si="31"/>
        <v>0</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5000</v>
      </c>
      <c r="E215" s="56">
        <f t="shared" si="48"/>
        <v>375</v>
      </c>
      <c r="F215" s="57">
        <f t="shared" si="31"/>
        <v>7.5</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5000</v>
      </c>
      <c r="E219" s="56">
        <f t="shared" si="50"/>
        <v>375</v>
      </c>
      <c r="F219" s="57">
        <f t="shared" si="31"/>
        <v>7.5</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v>5000</v>
      </c>
      <c r="E222" s="284">
        <v>375</v>
      </c>
      <c r="F222" s="57">
        <f t="shared" si="31"/>
        <v>7.5</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188368</v>
      </c>
      <c r="E224" s="56">
        <f t="shared" si="51"/>
        <v>1599104.1400000001</v>
      </c>
      <c r="F224" s="57">
        <f t="shared" ref="F224:F235" si="52">IF(D224&lt;&gt;0,IF(E224/D224&gt;=100,"&gt;&gt;100",E224/D224*100),"-")</f>
        <v>848.92558183980304</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188368</v>
      </c>
      <c r="E236" s="56">
        <f t="shared" si="56"/>
        <v>1599104.1400000001</v>
      </c>
      <c r="F236" s="57">
        <f t="shared" ref="F236:F239" si="57">IF(D236&lt;&gt;0,IF(E236/D236&gt;=100,"&gt;&gt;100",E236/D236*100),"-")</f>
        <v>848.92558183980304</v>
      </c>
    </row>
    <row r="237" spans="1:6" ht="12.75" customHeight="1" x14ac:dyDescent="0.2">
      <c r="A237" s="54" t="s">
        <v>515</v>
      </c>
      <c r="B237" s="88" t="s">
        <v>516</v>
      </c>
      <c r="C237" s="55" t="s">
        <v>515</v>
      </c>
      <c r="D237" s="284">
        <v>188368</v>
      </c>
      <c r="E237" s="284">
        <v>218741.88</v>
      </c>
      <c r="F237" s="57">
        <f t="shared" si="57"/>
        <v>116.12475579716299</v>
      </c>
    </row>
    <row r="238" spans="1:6" ht="12.75" customHeight="1" x14ac:dyDescent="0.2">
      <c r="A238" s="54" t="s">
        <v>517</v>
      </c>
      <c r="B238" s="88" t="s">
        <v>518</v>
      </c>
      <c r="C238" s="55" t="s">
        <v>517</v>
      </c>
      <c r="D238" s="284"/>
      <c r="E238" s="284">
        <v>1380362.26</v>
      </c>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171350</v>
      </c>
      <c r="E252" s="56">
        <f t="shared" si="63"/>
        <v>191941.05</v>
      </c>
      <c r="F252" s="57">
        <f t="shared" ref="F252:F258" si="64">IF(D252&lt;&gt;0,IF(E252/D252&gt;=100,"&gt;&gt;100",E252/D252*100),"-")</f>
        <v>112.01695360373505</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171350</v>
      </c>
      <c r="E259" s="56">
        <f t="shared" si="66"/>
        <v>191941.05</v>
      </c>
      <c r="F259" s="57">
        <f t="shared" ref="F259:F262" si="67">IF(D259&lt;&gt;0,IF(E259/D259&gt;=100,"&gt;&gt;100",E259/D259*100),"-")</f>
        <v>112.01695360373505</v>
      </c>
    </row>
    <row r="260" spans="1:6" ht="12.75" customHeight="1" x14ac:dyDescent="0.2">
      <c r="A260" s="54">
        <v>3721</v>
      </c>
      <c r="B260" s="88" t="s">
        <v>557</v>
      </c>
      <c r="C260" s="55" t="s">
        <v>558</v>
      </c>
      <c r="D260" s="284">
        <v>64600</v>
      </c>
      <c r="E260" s="284">
        <v>89600</v>
      </c>
      <c r="F260" s="57">
        <f t="shared" si="67"/>
        <v>138.69969040247679</v>
      </c>
    </row>
    <row r="261" spans="1:6" ht="12.75" customHeight="1" x14ac:dyDescent="0.2">
      <c r="A261" s="54">
        <v>3722</v>
      </c>
      <c r="B261" s="88" t="s">
        <v>559</v>
      </c>
      <c r="C261" s="55" t="s">
        <v>560</v>
      </c>
      <c r="D261" s="284">
        <v>106750</v>
      </c>
      <c r="E261" s="284">
        <v>102341.05</v>
      </c>
      <c r="F261" s="57">
        <f t="shared" si="67"/>
        <v>95.869836065573779</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332540</v>
      </c>
      <c r="E263" s="56">
        <f t="shared" si="68"/>
        <v>233554.6</v>
      </c>
      <c r="F263" s="57">
        <f t="shared" ref="F263:F267" si="69">IF(D263&lt;&gt;0,IF(E263/D263&gt;=100,"&gt;&gt;100",E263/D263*100),"-")</f>
        <v>70.233535815240273</v>
      </c>
    </row>
    <row r="264" spans="1:6" ht="12.75" customHeight="1" x14ac:dyDescent="0.2">
      <c r="A264" s="54">
        <v>381</v>
      </c>
      <c r="B264" s="88" t="s">
        <v>565</v>
      </c>
      <c r="C264" s="55" t="s">
        <v>566</v>
      </c>
      <c r="D264" s="56">
        <f t="shared" ref="D264:E264" si="70">SUM(D265:D267)</f>
        <v>103846</v>
      </c>
      <c r="E264" s="56">
        <f t="shared" si="70"/>
        <v>188554.6</v>
      </c>
      <c r="F264" s="57">
        <f t="shared" si="69"/>
        <v>181.57136529091156</v>
      </c>
    </row>
    <row r="265" spans="1:6" ht="12.75" customHeight="1" x14ac:dyDescent="0.2">
      <c r="A265" s="54">
        <v>3811</v>
      </c>
      <c r="B265" s="88" t="s">
        <v>567</v>
      </c>
      <c r="C265" s="55" t="s">
        <v>568</v>
      </c>
      <c r="D265" s="284">
        <v>103846</v>
      </c>
      <c r="E265" s="284">
        <v>188554.6</v>
      </c>
      <c r="F265" s="57">
        <f t="shared" si="69"/>
        <v>181.57136529091156</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228694</v>
      </c>
      <c r="E268" s="56">
        <f t="shared" si="71"/>
        <v>45000</v>
      </c>
      <c r="F268" s="57">
        <f t="shared" ref="F268:F272" si="72">IF(D268&lt;&gt;0,IF(E268/D268&gt;=100,"&gt;&gt;100",E268/D268*100),"-")</f>
        <v>19.676948236508174</v>
      </c>
    </row>
    <row r="269" spans="1:6" ht="12.75" customHeight="1" x14ac:dyDescent="0.2">
      <c r="A269" s="54">
        <v>3821</v>
      </c>
      <c r="B269" s="88" t="s">
        <v>575</v>
      </c>
      <c r="C269" s="55" t="s">
        <v>576</v>
      </c>
      <c r="D269" s="284">
        <v>228694</v>
      </c>
      <c r="E269" s="284">
        <v>45000</v>
      </c>
      <c r="F269" s="57">
        <f t="shared" si="72"/>
        <v>19.676948236508174</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1986268</v>
      </c>
      <c r="E289" s="56">
        <f t="shared" si="79"/>
        <v>2879675.27</v>
      </c>
      <c r="F289" s="57">
        <f t="shared" si="76"/>
        <v>144.97919062281625</v>
      </c>
    </row>
    <row r="290" spans="1:6" ht="12.75" customHeight="1" x14ac:dyDescent="0.2">
      <c r="A290" s="54" t="s">
        <v>606</v>
      </c>
      <c r="B290" s="88" t="s">
        <v>617</v>
      </c>
      <c r="C290" s="55" t="s">
        <v>618</v>
      </c>
      <c r="D290" s="56">
        <f>IF(D6&gt;=D289,D6-D289,0)</f>
        <v>1960160</v>
      </c>
      <c r="E290" s="56">
        <f>IF(E6&gt;=E289,E6-E289,0)</f>
        <v>1256193.27</v>
      </c>
      <c r="F290" s="57">
        <f t="shared" si="76"/>
        <v>64.086261835768511</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1244783</v>
      </c>
      <c r="E292" s="284">
        <v>2303759.89</v>
      </c>
      <c r="F292" s="57">
        <f t="shared" si="76"/>
        <v>185.0732127607784</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924859</v>
      </c>
      <c r="E294" s="284">
        <v>1163604.45</v>
      </c>
      <c r="F294" s="57">
        <f t="shared" si="76"/>
        <v>125.81425384842446</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2800</v>
      </c>
      <c r="E298" s="56">
        <f t="shared" si="80"/>
        <v>1944</v>
      </c>
      <c r="F298" s="57">
        <f t="shared" ref="F298:F418" si="81">IF(D298&lt;&gt;0,IF(E298/D298&gt;=100,"&gt;&gt;100",E298/D298*100),"-")</f>
        <v>69.428571428571431</v>
      </c>
    </row>
    <row r="299" spans="1:6" ht="12.75" customHeight="1" x14ac:dyDescent="0.2">
      <c r="A299" s="54">
        <v>71</v>
      </c>
      <c r="B299" s="88" t="s">
        <v>634</v>
      </c>
      <c r="C299" s="55" t="s">
        <v>635</v>
      </c>
      <c r="D299" s="56">
        <f t="shared" ref="D299:E299" si="82">D300+D304</f>
        <v>2800</v>
      </c>
      <c r="E299" s="56">
        <f t="shared" si="82"/>
        <v>1944</v>
      </c>
      <c r="F299" s="57">
        <f t="shared" si="81"/>
        <v>69.428571428571431</v>
      </c>
    </row>
    <row r="300" spans="1:6" ht="24" x14ac:dyDescent="0.2">
      <c r="A300" s="54">
        <v>711</v>
      </c>
      <c r="B300" s="88" t="s">
        <v>636</v>
      </c>
      <c r="C300" s="55" t="s">
        <v>637</v>
      </c>
      <c r="D300" s="56">
        <f t="shared" ref="D300:E300" si="83">SUM(D301:D303)</f>
        <v>2800</v>
      </c>
      <c r="E300" s="56">
        <f t="shared" si="83"/>
        <v>1944</v>
      </c>
      <c r="F300" s="57">
        <f t="shared" si="81"/>
        <v>69.428571428571431</v>
      </c>
    </row>
    <row r="301" spans="1:6" ht="12.75" customHeight="1" x14ac:dyDescent="0.2">
      <c r="A301" s="54">
        <v>7111</v>
      </c>
      <c r="B301" s="88" t="s">
        <v>638</v>
      </c>
      <c r="C301" s="55" t="s">
        <v>639</v>
      </c>
      <c r="D301" s="284">
        <v>2800</v>
      </c>
      <c r="E301" s="284">
        <v>1944</v>
      </c>
      <c r="F301" s="57">
        <f t="shared" si="81"/>
        <v>69.428571428571431</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919033</v>
      </c>
      <c r="E350" s="56">
        <f t="shared" si="95"/>
        <v>92119.6</v>
      </c>
      <c r="F350" s="57">
        <f t="shared" si="81"/>
        <v>10.023535607535312</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919033</v>
      </c>
      <c r="E363" s="56">
        <f t="shared" si="99"/>
        <v>92119.6</v>
      </c>
      <c r="F363" s="57">
        <f t="shared" si="81"/>
        <v>10.023535607535312</v>
      </c>
    </row>
    <row r="364" spans="1:6" ht="12.75" customHeight="1" x14ac:dyDescent="0.2">
      <c r="A364" s="54">
        <v>421</v>
      </c>
      <c r="B364" s="88" t="s">
        <v>756</v>
      </c>
      <c r="C364" s="55" t="s">
        <v>757</v>
      </c>
      <c r="D364" s="56">
        <f t="shared" ref="D364:E364" si="100">SUM(D365:D368)</f>
        <v>681440</v>
      </c>
      <c r="E364" s="56">
        <f t="shared" si="100"/>
        <v>84917.6</v>
      </c>
      <c r="F364" s="57">
        <f t="shared" si="81"/>
        <v>12.461493308288331</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20110</v>
      </c>
      <c r="E366" s="284">
        <v>34542.6</v>
      </c>
      <c r="F366" s="57">
        <f t="shared" si="81"/>
        <v>171.76827449030333</v>
      </c>
    </row>
    <row r="367" spans="1:6" ht="12.75" customHeight="1" x14ac:dyDescent="0.2">
      <c r="A367" s="54">
        <v>4213</v>
      </c>
      <c r="B367" s="88" t="s">
        <v>666</v>
      </c>
      <c r="C367" s="55" t="s">
        <v>760</v>
      </c>
      <c r="D367" s="284">
        <v>402555</v>
      </c>
      <c r="E367" s="284"/>
      <c r="F367" s="57">
        <f t="shared" si="81"/>
        <v>0</v>
      </c>
    </row>
    <row r="368" spans="1:6" ht="12.75" customHeight="1" x14ac:dyDescent="0.2">
      <c r="A368" s="54">
        <v>4214</v>
      </c>
      <c r="B368" s="88" t="s">
        <v>668</v>
      </c>
      <c r="C368" s="55" t="s">
        <v>761</v>
      </c>
      <c r="D368" s="284">
        <v>258775</v>
      </c>
      <c r="E368" s="284">
        <v>50375</v>
      </c>
      <c r="F368" s="57">
        <f t="shared" si="81"/>
        <v>19.466718191479085</v>
      </c>
    </row>
    <row r="369" spans="1:6" ht="12.75" customHeight="1" x14ac:dyDescent="0.2">
      <c r="A369" s="54">
        <v>422</v>
      </c>
      <c r="B369" s="88" t="s">
        <v>762</v>
      </c>
      <c r="C369" s="55" t="s">
        <v>763</v>
      </c>
      <c r="D369" s="56">
        <f t="shared" ref="D369:E369" si="101">SUM(D370:D377)</f>
        <v>237593</v>
      </c>
      <c r="E369" s="56">
        <f t="shared" si="101"/>
        <v>7202</v>
      </c>
      <c r="F369" s="57">
        <f t="shared" si="81"/>
        <v>3.0312340851792774</v>
      </c>
    </row>
    <row r="370" spans="1:6" ht="12.75" customHeight="1" x14ac:dyDescent="0.2">
      <c r="A370" s="54">
        <v>4221</v>
      </c>
      <c r="B370" s="88" t="s">
        <v>672</v>
      </c>
      <c r="C370" s="55" t="s">
        <v>764</v>
      </c>
      <c r="D370" s="284"/>
      <c r="E370" s="284">
        <v>7202</v>
      </c>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237593</v>
      </c>
      <c r="E376" s="284"/>
      <c r="F376" s="57">
        <f t="shared" si="81"/>
        <v>0</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916233</v>
      </c>
      <c r="E408" s="56">
        <f t="shared" si="111"/>
        <v>90175.6</v>
      </c>
      <c r="F408" s="57">
        <f t="shared" si="81"/>
        <v>9.8419943398676981</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3949228</v>
      </c>
      <c r="E412" s="56">
        <f>E6+E298</f>
        <v>4137812.54</v>
      </c>
      <c r="F412" s="57">
        <f t="shared" si="81"/>
        <v>104.77522543646505</v>
      </c>
    </row>
    <row r="413" spans="1:6" ht="12.75" customHeight="1" x14ac:dyDescent="0.2">
      <c r="A413" s="54" t="s">
        <v>606</v>
      </c>
      <c r="B413" s="88" t="s">
        <v>829</v>
      </c>
      <c r="C413" s="55" t="s">
        <v>830</v>
      </c>
      <c r="D413" s="56">
        <f t="shared" ref="D413:E413" si="112">D289+D350</f>
        <v>2905301</v>
      </c>
      <c r="E413" s="56">
        <f t="shared" si="112"/>
        <v>2971794.87</v>
      </c>
      <c r="F413" s="57">
        <f t="shared" si="81"/>
        <v>102.28870846772848</v>
      </c>
    </row>
    <row r="414" spans="1:6" ht="12.75" customHeight="1" x14ac:dyDescent="0.2">
      <c r="A414" s="54" t="s">
        <v>606</v>
      </c>
      <c r="B414" s="88" t="s">
        <v>831</v>
      </c>
      <c r="C414" s="55" t="s">
        <v>832</v>
      </c>
      <c r="D414" s="56">
        <f t="shared" ref="D414:E414" si="113">IF(D412&gt;=D413,D412-D413,0)</f>
        <v>1043927</v>
      </c>
      <c r="E414" s="56">
        <f t="shared" si="113"/>
        <v>1166017.67</v>
      </c>
      <c r="F414" s="57">
        <f t="shared" si="81"/>
        <v>111.69532639734388</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1244783</v>
      </c>
      <c r="E416" s="56">
        <f t="shared" si="115"/>
        <v>2303759.89</v>
      </c>
      <c r="F416" s="57">
        <f t="shared" si="81"/>
        <v>185.0732127607784</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924859</v>
      </c>
      <c r="E418" s="68">
        <f t="shared" si="117"/>
        <v>1163604.45</v>
      </c>
      <c r="F418" s="63">
        <f t="shared" si="81"/>
        <v>125.81425384842446</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3949228</v>
      </c>
      <c r="E639" s="56">
        <f t="shared" si="180"/>
        <v>4137812.54</v>
      </c>
      <c r="F639" s="57">
        <f t="shared" si="119"/>
        <v>104.77522543646505</v>
      </c>
    </row>
    <row r="640" spans="1:6" ht="12.75" customHeight="1" x14ac:dyDescent="0.2">
      <c r="A640" s="54" t="s">
        <v>606</v>
      </c>
      <c r="B640" s="88" t="s">
        <v>1275</v>
      </c>
      <c r="C640" s="55" t="s">
        <v>1276</v>
      </c>
      <c r="D640" s="56">
        <f t="shared" ref="D640:E640" si="181">D413+D528</f>
        <v>2905301</v>
      </c>
      <c r="E640" s="56">
        <f t="shared" si="181"/>
        <v>2971794.87</v>
      </c>
      <c r="F640" s="57">
        <f t="shared" si="119"/>
        <v>102.28870846772848</v>
      </c>
    </row>
    <row r="641" spans="1:6" ht="12.75" customHeight="1" x14ac:dyDescent="0.2">
      <c r="A641" s="54" t="s">
        <v>606</v>
      </c>
      <c r="B641" s="88" t="s">
        <v>1277</v>
      </c>
      <c r="C641" s="55" t="s">
        <v>1278</v>
      </c>
      <c r="D641" s="56">
        <f t="shared" ref="D641:E641" si="182">IF(D639&gt;=D640,D639-D640,0)</f>
        <v>1043927</v>
      </c>
      <c r="E641" s="56">
        <f t="shared" si="182"/>
        <v>1166017.67</v>
      </c>
      <c r="F641" s="57">
        <f t="shared" si="119"/>
        <v>111.69532639734388</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1244783</v>
      </c>
      <c r="E643" s="56">
        <f t="shared" si="184"/>
        <v>2303759.89</v>
      </c>
      <c r="F643" s="57">
        <f t="shared" si="119"/>
        <v>185.0732127607784</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2288710</v>
      </c>
      <c r="E645" s="56">
        <f t="shared" si="186"/>
        <v>3469777.56</v>
      </c>
      <c r="F645" s="57">
        <f t="shared" si="119"/>
        <v>151.60407216292145</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2096301</v>
      </c>
      <c r="E649" s="284">
        <v>3494542.39</v>
      </c>
      <c r="F649" s="57">
        <f t="shared" ref="F649:F724" si="188">IF(D649&lt;&gt;0,IF(E649/D649&gt;=100,"&gt;&gt;100",E649/D649*100),"-")</f>
        <v>166.7004113436</v>
      </c>
    </row>
    <row r="650" spans="1:6" ht="12.75" customHeight="1" x14ac:dyDescent="0.2">
      <c r="A650" s="54" t="s">
        <v>1294</v>
      </c>
      <c r="B650" s="88" t="s">
        <v>1295</v>
      </c>
      <c r="C650" s="55" t="s">
        <v>1294</v>
      </c>
      <c r="D650" s="284">
        <v>2218771</v>
      </c>
      <c r="E650" s="284">
        <v>2425190.33</v>
      </c>
      <c r="F650" s="57">
        <f t="shared" si="188"/>
        <v>109.30331836859236</v>
      </c>
    </row>
    <row r="651" spans="1:6" ht="12.75" customHeight="1" x14ac:dyDescent="0.2">
      <c r="A651" s="54" t="s">
        <v>1296</v>
      </c>
      <c r="B651" s="88" t="s">
        <v>1297</v>
      </c>
      <c r="C651" s="55" t="s">
        <v>1296</v>
      </c>
      <c r="D651" s="284">
        <v>1863197</v>
      </c>
      <c r="E651" s="284">
        <v>2261433.92</v>
      </c>
      <c r="F651" s="57">
        <f t="shared" si="188"/>
        <v>121.37384935677761</v>
      </c>
    </row>
    <row r="652" spans="1:6" ht="24" x14ac:dyDescent="0.2">
      <c r="A652" s="54">
        <v>11</v>
      </c>
      <c r="B652" s="88" t="s">
        <v>1298</v>
      </c>
      <c r="C652" s="55" t="s">
        <v>1299</v>
      </c>
      <c r="D652" s="56">
        <f t="shared" ref="D652:E652" si="189">+D649+D650-D651</f>
        <v>2451875</v>
      </c>
      <c r="E652" s="56">
        <f t="shared" si="189"/>
        <v>3658298.8000000007</v>
      </c>
      <c r="F652" s="57">
        <f t="shared" si="188"/>
        <v>149.20413153199087</v>
      </c>
    </row>
    <row r="653" spans="1:6" ht="24" x14ac:dyDescent="0.2">
      <c r="A653" s="54" t="s">
        <v>606</v>
      </c>
      <c r="B653" s="88" t="s">
        <v>1300</v>
      </c>
      <c r="C653" s="55" t="s">
        <v>1301</v>
      </c>
      <c r="D653" s="307">
        <v>6</v>
      </c>
      <c r="E653" s="307">
        <v>5</v>
      </c>
      <c r="F653" s="57">
        <f t="shared" si="188"/>
        <v>83.333333333333343</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6</v>
      </c>
      <c r="E655" s="307">
        <v>5</v>
      </c>
      <c r="F655" s="57">
        <f t="shared" si="188"/>
        <v>83.333333333333343</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v>49320</v>
      </c>
      <c r="E658" s="284">
        <v>9016.1</v>
      </c>
      <c r="F658" s="57">
        <f t="shared" si="188"/>
        <v>18.280819140308189</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1316064</v>
      </c>
      <c r="E661" s="284">
        <v>1291508.8799999999</v>
      </c>
      <c r="F661" s="57">
        <f t="shared" si="188"/>
        <v>98.134200160478514</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v>20346.87</v>
      </c>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v>78288</v>
      </c>
      <c r="E669" s="284">
        <v>34929.29</v>
      </c>
      <c r="F669" s="57">
        <f t="shared" si="188"/>
        <v>44.616403535663196</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v>195580</v>
      </c>
      <c r="E673" s="284"/>
      <c r="F673" s="57">
        <f t="shared" si="188"/>
        <v>0</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v>52190.31</v>
      </c>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21123</v>
      </c>
      <c r="E718" s="284">
        <v>21587.14</v>
      </c>
      <c r="F718" s="57">
        <f t="shared" si="188"/>
        <v>102.19732045637457</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244781</v>
      </c>
      <c r="E725" s="284">
        <v>11944.32</v>
      </c>
      <c r="F725" s="57">
        <f t="shared" ref="F725:F982" si="190">IF(D725&lt;&gt;0,IF(E725/D725&gt;=100,"&gt;&gt;100",E725/D725*100),"-")</f>
        <v>4.8795944129650586</v>
      </c>
    </row>
    <row r="726" spans="1:6" ht="12.75" customHeight="1" x14ac:dyDescent="0.2">
      <c r="A726" s="54" t="s">
        <v>1429</v>
      </c>
      <c r="B726" s="88" t="s">
        <v>1430</v>
      </c>
      <c r="C726" s="55" t="s">
        <v>1429</v>
      </c>
      <c r="D726" s="284">
        <v>6103</v>
      </c>
      <c r="E726" s="284">
        <v>2589.61</v>
      </c>
      <c r="F726" s="57">
        <f t="shared" si="190"/>
        <v>42.431754874651809</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v>5000</v>
      </c>
      <c r="E759" s="284">
        <v>375</v>
      </c>
      <c r="F759" s="57">
        <f t="shared" si="190"/>
        <v>7.5</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64600</v>
      </c>
      <c r="E816" s="284">
        <v>89600</v>
      </c>
      <c r="F816" s="57">
        <f t="shared" si="190"/>
        <v>138.69969040247679</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v>106750</v>
      </c>
      <c r="E824" s="284">
        <v>102341.05</v>
      </c>
      <c r="F824" s="57">
        <f t="shared" si="190"/>
        <v>95.869836065573779</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v>103846</v>
      </c>
      <c r="E829" s="284">
        <v>188554.6</v>
      </c>
      <c r="F829" s="57">
        <f t="shared" si="190"/>
        <v>181.57136529091156</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si="190"/>
        <v>-</v>
      </c>
    </row>
    <row r="981" spans="1:6" ht="24" x14ac:dyDescent="0.2">
      <c r="A981" s="54">
        <v>54772</v>
      </c>
      <c r="B981" s="88" t="s">
        <v>1938</v>
      </c>
      <c r="C981" s="55" t="s">
        <v>1939</v>
      </c>
      <c r="D981" s="284"/>
      <c r="E981" s="284"/>
      <c r="F981" s="57" t="str">
        <f t="shared" si="190"/>
        <v>-</v>
      </c>
    </row>
    <row r="982" spans="1:6" ht="24" x14ac:dyDescent="0.2">
      <c r="A982" s="61">
        <v>55312</v>
      </c>
      <c r="B982" s="91" t="s">
        <v>1940</v>
      </c>
      <c r="C982" s="62" t="s">
        <v>1941</v>
      </c>
      <c r="D982" s="285"/>
      <c r="E982" s="285"/>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10" workbookViewId="0">
      <selection activeCell="D16" sqref="D16"/>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734552</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3169922.86</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3077803.26</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395472.43</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450406.1</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8821.9500000000007</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v>375</v>
      </c>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188441.05</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2034286.73</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92119.6</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3217696.23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3124062.79</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388738.7</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500805.02</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12370.45</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v>375</v>
      </c>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193257.3</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2028516.32</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93633.44</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686778.62999999989</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686778.63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686778.63</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34"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5</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27425</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5</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3221</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Pereško</cp:lastModifiedBy>
  <cp:lastPrinted>2022-07-07T06:28:53Z</cp:lastPrinted>
  <dcterms:created xsi:type="dcterms:W3CDTF">2022-04-01T05:14:30Z</dcterms:created>
  <dcterms:modified xsi:type="dcterms:W3CDTF">2022-07-07T06:41:43Z</dcterms:modified>
</cp:coreProperties>
</file>