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E:\Users\Marijana\Desktop\PRORAČUN ZA 2023. GODINU\Izvješće 1-6-2023\"/>
    </mc:Choice>
  </mc:AlternateContent>
  <xr:revisionPtr revIDLastSave="0" documentId="13_ncr:1_{AD8542A7-EB4D-4079-845B-BD1CC40FDC1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F289" i="9"/>
  <c r="H288" i="9"/>
  <c r="E288" i="9" s="1"/>
  <c r="G288" i="9"/>
  <c r="F288" i="9"/>
  <c r="B288" i="9"/>
  <c r="F287" i="9"/>
  <c r="F286" i="9"/>
  <c r="H285" i="9"/>
  <c r="G285" i="9"/>
  <c r="F285" i="9"/>
  <c r="E285" i="9"/>
  <c r="B285" i="9" s="1"/>
  <c r="H284" i="9"/>
  <c r="E284" i="9" s="1"/>
  <c r="B284" i="9" s="1"/>
  <c r="G284" i="9"/>
  <c r="F284" i="9"/>
  <c r="H283" i="9"/>
  <c r="G283" i="9"/>
  <c r="F283" i="9"/>
  <c r="E283" i="9"/>
  <c r="B283" i="9" s="1"/>
  <c r="F282" i="9"/>
  <c r="H281" i="9"/>
  <c r="E281" i="9" s="1"/>
  <c r="G281" i="9"/>
  <c r="F281" i="9"/>
  <c r="H280" i="9"/>
  <c r="G280" i="9"/>
  <c r="F280" i="9"/>
  <c r="E280" i="9"/>
  <c r="B280" i="9" s="1"/>
  <c r="H279" i="9"/>
  <c r="E279" i="9" s="1"/>
  <c r="G279" i="9"/>
  <c r="F279" i="9"/>
  <c r="F278" i="9"/>
  <c r="F277" i="9"/>
  <c r="F276" i="9"/>
  <c r="F274" i="9"/>
  <c r="L273" i="9"/>
  <c r="F273" i="9" s="1"/>
  <c r="H273" i="9"/>
  <c r="I272" i="9"/>
  <c r="E272" i="9" s="1"/>
  <c r="B272" i="9" s="1"/>
  <c r="H272" i="9"/>
  <c r="F272" i="9"/>
  <c r="E271" i="9"/>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s="1"/>
  <c r="E226" i="9"/>
  <c r="B226" i="9" s="1"/>
  <c r="M225" i="9"/>
  <c r="L225" i="9"/>
  <c r="F225" i="9"/>
  <c r="E225" i="9"/>
  <c r="B225" i="9"/>
  <c r="M224" i="9"/>
  <c r="L224" i="9"/>
  <c r="F224" i="9" s="1"/>
  <c r="E224" i="9"/>
  <c r="B224" i="9" s="1"/>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L217" i="9"/>
  <c r="F217" i="9"/>
  <c r="E217" i="9"/>
  <c r="B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G158" i="9"/>
  <c r="F158" i="9"/>
  <c r="B158" i="9"/>
  <c r="H157" i="9"/>
  <c r="G157" i="9"/>
  <c r="F157" i="9"/>
  <c r="E157" i="9"/>
  <c r="B157" i="9" s="1"/>
  <c r="H156" i="9"/>
  <c r="E156" i="9" s="1"/>
  <c r="G156" i="9"/>
  <c r="F156" i="9"/>
  <c r="B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H143" i="9"/>
  <c r="G143" i="9"/>
  <c r="F143" i="9"/>
  <c r="E143" i="9"/>
  <c r="B143" i="9" s="1"/>
  <c r="F142" i="9"/>
  <c r="H141" i="9"/>
  <c r="G141" i="9"/>
  <c r="F141" i="9"/>
  <c r="E141" i="9"/>
  <c r="B141" i="9" s="1"/>
  <c r="H140" i="9"/>
  <c r="E140" i="9" s="1"/>
  <c r="G140" i="9"/>
  <c r="F140" i="9"/>
  <c r="H139" i="9"/>
  <c r="G139" i="9"/>
  <c r="F139" i="9"/>
  <c r="E139" i="9"/>
  <c r="B139" i="9" s="1"/>
  <c r="H138" i="9"/>
  <c r="E138" i="9" s="1"/>
  <c r="G138" i="9"/>
  <c r="F138" i="9"/>
  <c r="H137" i="9"/>
  <c r="G137" i="9"/>
  <c r="F137" i="9"/>
  <c r="E137" i="9"/>
  <c r="B137" i="9" s="1"/>
  <c r="H136" i="9"/>
  <c r="E136" i="9" s="1"/>
  <c r="G136" i="9"/>
  <c r="F136" i="9"/>
  <c r="H135" i="9"/>
  <c r="G135" i="9"/>
  <c r="F135" i="9"/>
  <c r="E135" i="9"/>
  <c r="B135" i="9" s="1"/>
  <c r="H134" i="9"/>
  <c r="E134" i="9" s="1"/>
  <c r="G134" i="9"/>
  <c r="F134" i="9"/>
  <c r="H133" i="9"/>
  <c r="G133" i="9"/>
  <c r="F133" i="9"/>
  <c r="E133" i="9"/>
  <c r="B133" i="9" s="1"/>
  <c r="H132" i="9"/>
  <c r="E132" i="9" s="1"/>
  <c r="G132" i="9"/>
  <c r="F132" i="9"/>
  <c r="H131" i="9"/>
  <c r="G131" i="9"/>
  <c r="F131" i="9"/>
  <c r="E131" i="9"/>
  <c r="B131" i="9" s="1"/>
  <c r="H130" i="9"/>
  <c r="E130" i="9" s="1"/>
  <c r="G130" i="9"/>
  <c r="F130" i="9"/>
  <c r="H129" i="9"/>
  <c r="G129" i="9"/>
  <c r="F129" i="9"/>
  <c r="E129" i="9"/>
  <c r="B129" i="9" s="1"/>
  <c r="H128" i="9"/>
  <c r="E128" i="9" s="1"/>
  <c r="G128" i="9"/>
  <c r="F128" i="9"/>
  <c r="H127" i="9"/>
  <c r="G127" i="9"/>
  <c r="F127" i="9"/>
  <c r="E127" i="9"/>
  <c r="B127" i="9" s="1"/>
  <c r="H126" i="9"/>
  <c r="E126" i="9" s="1"/>
  <c r="G126" i="9"/>
  <c r="F126" i="9"/>
  <c r="H125" i="9"/>
  <c r="G125" i="9"/>
  <c r="F125" i="9"/>
  <c r="E125" i="9"/>
  <c r="B125" i="9" s="1"/>
  <c r="H124" i="9"/>
  <c r="E124" i="9" s="1"/>
  <c r="G124" i="9"/>
  <c r="F124" i="9"/>
  <c r="H123" i="9"/>
  <c r="G123" i="9"/>
  <c r="F123" i="9"/>
  <c r="E123" i="9"/>
  <c r="B123" i="9" s="1"/>
  <c r="H122" i="9"/>
  <c r="E122" i="9" s="1"/>
  <c r="G122" i="9"/>
  <c r="F122" i="9"/>
  <c r="H121" i="9"/>
  <c r="G121" i="9"/>
  <c r="F121" i="9"/>
  <c r="E121" i="9"/>
  <c r="B121" i="9" s="1"/>
  <c r="H120" i="9"/>
  <c r="E120" i="9" s="1"/>
  <c r="G120" i="9"/>
  <c r="F120" i="9"/>
  <c r="H119" i="9"/>
  <c r="G119" i="9"/>
  <c r="F119" i="9"/>
  <c r="E119" i="9"/>
  <c r="B119" i="9" s="1"/>
  <c r="H118" i="9"/>
  <c r="E118" i="9" s="1"/>
  <c r="G118" i="9"/>
  <c r="F118" i="9"/>
  <c r="H117" i="9"/>
  <c r="G117" i="9"/>
  <c r="F117" i="9"/>
  <c r="E117" i="9"/>
  <c r="B117" i="9" s="1"/>
  <c r="H116" i="9"/>
  <c r="E116" i="9" s="1"/>
  <c r="G116" i="9"/>
  <c r="F116" i="9"/>
  <c r="H115" i="9"/>
  <c r="G115" i="9"/>
  <c r="F115" i="9"/>
  <c r="E115" i="9"/>
  <c r="B115" i="9" s="1"/>
  <c r="H114" i="9"/>
  <c r="E114" i="9" s="1"/>
  <c r="G114" i="9"/>
  <c r="F114" i="9"/>
  <c r="H113" i="9"/>
  <c r="G113" i="9"/>
  <c r="F113" i="9"/>
  <c r="E113" i="9"/>
  <c r="B113" i="9" s="1"/>
  <c r="H112" i="9"/>
  <c r="E112" i="9" s="1"/>
  <c r="G112" i="9"/>
  <c r="F112" i="9"/>
  <c r="H111" i="9"/>
  <c r="E111" i="9" s="1"/>
  <c r="G111" i="9"/>
  <c r="F111" i="9"/>
  <c r="B111" i="9"/>
  <c r="H110" i="9"/>
  <c r="G110" i="9"/>
  <c r="F110" i="9"/>
  <c r="E110" i="9"/>
  <c r="B110" i="9" s="1"/>
  <c r="H109" i="9"/>
  <c r="E109" i="9" s="1"/>
  <c r="G109" i="9"/>
  <c r="F109" i="9"/>
  <c r="B109" i="9"/>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E99" i="9" s="1"/>
  <c r="G99" i="9"/>
  <c r="F99" i="9"/>
  <c r="B99" i="9"/>
  <c r="H98" i="9"/>
  <c r="G98" i="9"/>
  <c r="F98" i="9"/>
  <c r="E98" i="9"/>
  <c r="B98" i="9" s="1"/>
  <c r="H97" i="9"/>
  <c r="E97" i="9" s="1"/>
  <c r="G97" i="9"/>
  <c r="F97" i="9"/>
  <c r="B97" i="9"/>
  <c r="H96" i="9"/>
  <c r="G96" i="9"/>
  <c r="F96" i="9"/>
  <c r="E96" i="9"/>
  <c r="B96" i="9" s="1"/>
  <c r="H95" i="9"/>
  <c r="E95" i="9" s="1"/>
  <c r="G95" i="9"/>
  <c r="F95" i="9"/>
  <c r="B95" i="9"/>
  <c r="H94" i="9"/>
  <c r="G94" i="9"/>
  <c r="F94" i="9"/>
  <c r="E94" i="9"/>
  <c r="B94" i="9" s="1"/>
  <c r="H93" i="9"/>
  <c r="E93" i="9" s="1"/>
  <c r="G93" i="9"/>
  <c r="F93" i="9"/>
  <c r="B93" i="9"/>
  <c r="H92" i="9"/>
  <c r="G92" i="9"/>
  <c r="F92" i="9"/>
  <c r="E92" i="9"/>
  <c r="B92" i="9" s="1"/>
  <c r="H91" i="9"/>
  <c r="E91" i="9" s="1"/>
  <c r="G91" i="9"/>
  <c r="F91" i="9"/>
  <c r="B91" i="9"/>
  <c r="H90" i="9"/>
  <c r="G90" i="9"/>
  <c r="F90" i="9"/>
  <c r="E90" i="9"/>
  <c r="B90" i="9" s="1"/>
  <c r="H89" i="9"/>
  <c r="E89" i="9" s="1"/>
  <c r="G89" i="9"/>
  <c r="F89" i="9"/>
  <c r="B89" i="9"/>
  <c r="H88" i="9"/>
  <c r="G88" i="9"/>
  <c r="F88" i="9"/>
  <c r="E88" i="9"/>
  <c r="B88" i="9" s="1"/>
  <c r="H87" i="9"/>
  <c r="E87" i="9" s="1"/>
  <c r="G87" i="9"/>
  <c r="F87" i="9"/>
  <c r="B87" i="9"/>
  <c r="H86" i="9"/>
  <c r="G86" i="9"/>
  <c r="F86" i="9"/>
  <c r="E86" i="9"/>
  <c r="B86" i="9" s="1"/>
  <c r="H85" i="9"/>
  <c r="E85" i="9" s="1"/>
  <c r="G85" i="9"/>
  <c r="F85" i="9"/>
  <c r="B85" i="9"/>
  <c r="H84" i="9"/>
  <c r="G84" i="9"/>
  <c r="F84" i="9"/>
  <c r="E84" i="9"/>
  <c r="B84" i="9" s="1"/>
  <c r="H83" i="9"/>
  <c r="E83" i="9" s="1"/>
  <c r="G83" i="9"/>
  <c r="F83" i="9"/>
  <c r="B83" i="9"/>
  <c r="H82" i="9"/>
  <c r="G82" i="9"/>
  <c r="F82" i="9"/>
  <c r="E82" i="9"/>
  <c r="B82" i="9" s="1"/>
  <c r="H81" i="9"/>
  <c r="E81" i="9" s="1"/>
  <c r="G81" i="9"/>
  <c r="F81" i="9"/>
  <c r="B81" i="9"/>
  <c r="H80" i="9"/>
  <c r="G80" i="9"/>
  <c r="F80" i="9"/>
  <c r="E80" i="9"/>
  <c r="B80" i="9" s="1"/>
  <c r="H79" i="9"/>
  <c r="E79" i="9" s="1"/>
  <c r="G79" i="9"/>
  <c r="F79" i="9"/>
  <c r="B79" i="9"/>
  <c r="H78" i="9"/>
  <c r="G78" i="9"/>
  <c r="F78" i="9"/>
  <c r="E78" i="9"/>
  <c r="B78" i="9" s="1"/>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E67" i="9" s="1"/>
  <c r="B67" i="9" s="1"/>
  <c r="G67" i="9"/>
  <c r="F67" i="9"/>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G41" i="9"/>
  <c r="F41" i="9"/>
  <c r="E41" i="9"/>
  <c r="B41" i="9" s="1"/>
  <c r="H40" i="9"/>
  <c r="E40" i="9" s="1"/>
  <c r="B40" i="9" s="1"/>
  <c r="G40" i="9"/>
  <c r="F40" i="9"/>
  <c r="H39" i="9"/>
  <c r="E39" i="9" s="1"/>
  <c r="B39" i="9" s="1"/>
  <c r="G39" i="9"/>
  <c r="F39" i="9"/>
  <c r="H38" i="9"/>
  <c r="E38" i="9" s="1"/>
  <c r="B38" i="9" s="1"/>
  <c r="G38" i="9"/>
  <c r="F38" i="9"/>
  <c r="H37" i="9"/>
  <c r="E37" i="9" s="1"/>
  <c r="B37" i="9" s="1"/>
  <c r="G37" i="9"/>
  <c r="F37" i="9"/>
  <c r="H36" i="9"/>
  <c r="E36" i="9" s="1"/>
  <c r="B36" i="9" s="1"/>
  <c r="G36" i="9"/>
  <c r="F36" i="9"/>
  <c r="H35" i="9"/>
  <c r="G35" i="9"/>
  <c r="F35" i="9"/>
  <c r="E35" i="9"/>
  <c r="B35" i="9" s="1"/>
  <c r="H34" i="9"/>
  <c r="E34" i="9" s="1"/>
  <c r="B34" i="9" s="1"/>
  <c r="G34" i="9"/>
  <c r="F34" i="9"/>
  <c r="H33" i="9"/>
  <c r="G33" i="9"/>
  <c r="F33" i="9"/>
  <c r="E33" i="9"/>
  <c r="B33" i="9" s="1"/>
  <c r="H32" i="9"/>
  <c r="E32" i="9" s="1"/>
  <c r="B32" i="9" s="1"/>
  <c r="G32" i="9"/>
  <c r="F32" i="9"/>
  <c r="H31" i="9"/>
  <c r="G31" i="9"/>
  <c r="F31" i="9"/>
  <c r="E31" i="9"/>
  <c r="B31" i="9" s="1"/>
  <c r="H30" i="9"/>
  <c r="E30" i="9" s="1"/>
  <c r="B30" i="9" s="1"/>
  <c r="G30" i="9"/>
  <c r="F30" i="9"/>
  <c r="H29" i="9"/>
  <c r="G29" i="9"/>
  <c r="F29" i="9"/>
  <c r="E29" i="9"/>
  <c r="B29" i="9" s="1"/>
  <c r="H28" i="9"/>
  <c r="E28" i="9" s="1"/>
  <c r="B28" i="9" s="1"/>
  <c r="G28" i="9"/>
  <c r="F28" i="9"/>
  <c r="H27" i="9"/>
  <c r="E27" i="9" s="1"/>
  <c r="B27" i="9" s="1"/>
  <c r="G27" i="9"/>
  <c r="F27" i="9"/>
  <c r="H26" i="9"/>
  <c r="E26" i="9" s="1"/>
  <c r="B26" i="9" s="1"/>
  <c r="G26" i="9"/>
  <c r="F26" i="9"/>
  <c r="H25" i="9"/>
  <c r="E25" i="9" s="1"/>
  <c r="B25" i="9" s="1"/>
  <c r="G25" i="9"/>
  <c r="F25" i="9"/>
  <c r="H24" i="9"/>
  <c r="E24" i="9" s="1"/>
  <c r="B24" i="9" s="1"/>
  <c r="G24" i="9"/>
  <c r="F24" i="9"/>
  <c r="H23" i="9"/>
  <c r="E23" i="9" s="1"/>
  <c r="B23" i="9" s="1"/>
  <c r="G23" i="9"/>
  <c r="F23" i="9"/>
  <c r="H22" i="9"/>
  <c r="E22" i="9" s="1"/>
  <c r="B22" i="9" s="1"/>
  <c r="G22" i="9"/>
  <c r="F22" i="9"/>
  <c r="H21" i="9"/>
  <c r="G21" i="9"/>
  <c r="F21" i="9"/>
  <c r="E21" i="9"/>
  <c r="B21" i="9" s="1"/>
  <c r="F20" i="9"/>
  <c r="F4" i="9"/>
  <c r="O3" i="9"/>
  <c r="G273" i="9" s="1"/>
  <c r="I3" i="9"/>
  <c r="H3" i="9"/>
  <c r="G3" i="9"/>
  <c r="D101" i="8"/>
  <c r="D95" i="8"/>
  <c r="D90" i="8"/>
  <c r="D85" i="8"/>
  <c r="D80" i="8"/>
  <c r="D75" i="8"/>
  <c r="D70" i="8"/>
  <c r="D65" i="8"/>
  <c r="D60" i="8"/>
  <c r="D55" i="8"/>
  <c r="D50" i="8"/>
  <c r="D49" i="8" s="1"/>
  <c r="D43" i="8" s="1"/>
  <c r="D44" i="8"/>
  <c r="D36" i="8"/>
  <c r="D26" i="8"/>
  <c r="D24" i="8" s="1"/>
  <c r="C1499" i="1" s="1"/>
  <c r="D18" i="8"/>
  <c r="D8" i="8"/>
  <c r="D6" i="8" s="1"/>
  <c r="C1481" i="1" s="1"/>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F246" i="5" s="1"/>
  <c r="E245" i="5"/>
  <c r="F244" i="5"/>
  <c r="F243" i="5"/>
  <c r="E242" i="5"/>
  <c r="D242" i="5"/>
  <c r="F242" i="5" s="1"/>
  <c r="F241" i="5"/>
  <c r="F240" i="5"/>
  <c r="E239" i="5"/>
  <c r="E238" i="5" s="1"/>
  <c r="E237" i="5" s="1"/>
  <c r="D239" i="5"/>
  <c r="F239"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F180"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F79" i="5" s="1"/>
  <c r="E78" i="5"/>
  <c r="F77" i="5"/>
  <c r="F76" i="5"/>
  <c r="F75" i="5"/>
  <c r="F74" i="5"/>
  <c r="F73" i="5"/>
  <c r="F72" i="5"/>
  <c r="F71" i="5"/>
  <c r="E70" i="5"/>
  <c r="E69" i="5" s="1"/>
  <c r="D70" i="5"/>
  <c r="F70" i="5" s="1"/>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E528" i="4" s="1"/>
  <c r="E636"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D528" i="4"/>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E418" i="4"/>
  <c r="D418" i="4"/>
  <c r="E417" i="4"/>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E351" i="4" s="1"/>
  <c r="E350" i="4"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E263" i="4"/>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5" i="4"/>
  <c r="F194" i="4"/>
  <c r="F193" i="4"/>
  <c r="F192" i="4"/>
  <c r="F191" i="4"/>
  <c r="F190" i="4"/>
  <c r="F189" i="4"/>
  <c r="E188" i="4"/>
  <c r="D188" i="4"/>
  <c r="F187" i="4"/>
  <c r="F186" i="4"/>
  <c r="F185" i="4"/>
  <c r="F184" i="4"/>
  <c r="F183" i="4"/>
  <c r="F182" i="4"/>
  <c r="F181" i="4"/>
  <c r="F180" i="4"/>
  <c r="F179" i="4"/>
  <c r="F178" i="4"/>
  <c r="E177" i="4"/>
  <c r="E163" i="4" s="1"/>
  <c r="D159" i="1" s="1"/>
  <c r="D177" i="4"/>
  <c r="F176" i="4"/>
  <c r="F175" i="4"/>
  <c r="F174" i="4"/>
  <c r="F173" i="4"/>
  <c r="F172" i="4"/>
  <c r="F171" i="4"/>
  <c r="F170" i="4"/>
  <c r="E169" i="4"/>
  <c r="D169" i="4"/>
  <c r="F168" i="4"/>
  <c r="F167" i="4"/>
  <c r="F166" i="4"/>
  <c r="F165" i="4"/>
  <c r="E164" i="4"/>
  <c r="D164" i="4"/>
  <c r="D163" i="4"/>
  <c r="F162" i="4"/>
  <c r="F161" i="4"/>
  <c r="F160" i="4"/>
  <c r="E159" i="4"/>
  <c r="E152" i="4" s="1"/>
  <c r="D148" i="1" s="1"/>
  <c r="D159" i="4"/>
  <c r="F158" i="4"/>
  <c r="F157" i="4"/>
  <c r="F156" i="4"/>
  <c r="F155" i="4"/>
  <c r="F154" i="4"/>
  <c r="E153" i="4"/>
  <c r="D153" i="4"/>
  <c r="D152" i="4"/>
  <c r="F150" i="4"/>
  <c r="F149" i="4"/>
  <c r="F148" i="4"/>
  <c r="F147" i="4"/>
  <c r="F146" i="4"/>
  <c r="F145" i="4"/>
  <c r="F144" i="4"/>
  <c r="F143" i="4"/>
  <c r="F142" i="4"/>
  <c r="F141" i="4"/>
  <c r="E140" i="4"/>
  <c r="E139" i="4" s="1"/>
  <c r="D140" i="4"/>
  <c r="F140" i="4" s="1"/>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1" i="4"/>
  <c r="F110" i="4"/>
  <c r="F109" i="4"/>
  <c r="F108" i="4"/>
  <c r="E107" i="4"/>
  <c r="D107" i="4"/>
  <c r="E106" i="4"/>
  <c r="D106" i="4"/>
  <c r="F105" i="4"/>
  <c r="F104" i="4"/>
  <c r="F103" i="4"/>
  <c r="F102" i="4"/>
  <c r="F101" i="4"/>
  <c r="F100" i="4"/>
  <c r="F99" i="4"/>
  <c r="E98" i="4"/>
  <c r="D98" i="4"/>
  <c r="F98" i="4" s="1"/>
  <c r="F97" i="4"/>
  <c r="F96" i="4"/>
  <c r="F95" i="4"/>
  <c r="F94" i="4"/>
  <c r="F93" i="4"/>
  <c r="F92" i="4"/>
  <c r="E91" i="4"/>
  <c r="E82" i="4" s="1"/>
  <c r="D78" i="1" s="1"/>
  <c r="H78" i="1" s="1"/>
  <c r="D91" i="4"/>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5" i="1" s="1"/>
  <c r="D59" i="4"/>
  <c r="F58" i="4"/>
  <c r="F57" i="4"/>
  <c r="F56" i="4"/>
  <c r="F55" i="4"/>
  <c r="E54" i="4"/>
  <c r="D54" i="4"/>
  <c r="F54" i="4" s="1"/>
  <c r="F53" i="4"/>
  <c r="F52" i="4"/>
  <c r="E51" i="4"/>
  <c r="D51" i="4"/>
  <c r="F51" i="4" s="1"/>
  <c r="E50" i="4"/>
  <c r="D46" i="1" s="1"/>
  <c r="D50"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F8" i="4" s="1"/>
  <c r="D7"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G23" i="3"/>
  <c r="B23" i="3"/>
  <c r="G22" i="3"/>
  <c r="B22" i="3"/>
  <c r="G21" i="3"/>
  <c r="B21" i="3"/>
  <c r="I20" i="3"/>
  <c r="H20" i="3"/>
  <c r="G20" i="3"/>
  <c r="B20" i="3"/>
  <c r="G19" i="3"/>
  <c r="B19" i="3"/>
  <c r="G18" i="3"/>
  <c r="B18" i="3"/>
  <c r="G17" i="3"/>
  <c r="B17" i="3"/>
  <c r="H16" i="3"/>
  <c r="G16" i="3"/>
  <c r="B16" i="3"/>
  <c r="H10" i="3" a="1"/>
  <c r="H10" i="3" s="1"/>
  <c r="L3" i="9" s="1"/>
  <c r="H1580" i="1"/>
  <c r="C1580" i="1"/>
  <c r="G1580" i="1" s="1"/>
  <c r="G1579" i="1"/>
  <c r="C1579" i="1"/>
  <c r="H1579" i="1" s="1"/>
  <c r="C1578" i="1"/>
  <c r="G1578" i="1" s="1"/>
  <c r="G1577" i="1"/>
  <c r="C1577" i="1"/>
  <c r="H1577" i="1" s="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H1518" i="1"/>
  <c r="C1518" i="1"/>
  <c r="G1518" i="1" s="1"/>
  <c r="C1516" i="1"/>
  <c r="G1515" i="1"/>
  <c r="C1515" i="1"/>
  <c r="H1515" i="1" s="1"/>
  <c r="C1514" i="1"/>
  <c r="G1513" i="1"/>
  <c r="C1513" i="1"/>
  <c r="H1513" i="1" s="1"/>
  <c r="C1512" i="1"/>
  <c r="G1511" i="1"/>
  <c r="C1511" i="1"/>
  <c r="H1511" i="1" s="1"/>
  <c r="C1510" i="1"/>
  <c r="C1509" i="1"/>
  <c r="H1509" i="1" s="1"/>
  <c r="C1508" i="1"/>
  <c r="C1507" i="1"/>
  <c r="H1507" i="1" s="1"/>
  <c r="C1506" i="1"/>
  <c r="G1505" i="1"/>
  <c r="C1505" i="1"/>
  <c r="H1505" i="1" s="1"/>
  <c r="C1504" i="1"/>
  <c r="C1503" i="1"/>
  <c r="H1503" i="1" s="1"/>
  <c r="C1502" i="1"/>
  <c r="C1500" i="1"/>
  <c r="C1498" i="1"/>
  <c r="G1497" i="1"/>
  <c r="C1497" i="1"/>
  <c r="H1497" i="1" s="1"/>
  <c r="C1496" i="1"/>
  <c r="G1495" i="1"/>
  <c r="C1495" i="1"/>
  <c r="H1495" i="1" s="1"/>
  <c r="C1494" i="1"/>
  <c r="G1493" i="1"/>
  <c r="C1493" i="1"/>
  <c r="H1493" i="1" s="1"/>
  <c r="C1492" i="1"/>
  <c r="C1491" i="1"/>
  <c r="H1491" i="1" s="1"/>
  <c r="C1490" i="1"/>
  <c r="C1489" i="1"/>
  <c r="H1489" i="1" s="1"/>
  <c r="C1488" i="1"/>
  <c r="C1487" i="1"/>
  <c r="H1487" i="1" s="1"/>
  <c r="C1486" i="1"/>
  <c r="C1485" i="1"/>
  <c r="H1485" i="1" s="1"/>
  <c r="C1484" i="1"/>
  <c r="C1482"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J1444" i="1"/>
  <c r="D1444" i="1"/>
  <c r="H1444" i="1" s="1"/>
  <c r="C1444" i="1"/>
  <c r="D1443" i="1"/>
  <c r="C1443" i="1"/>
  <c r="J1442" i="1"/>
  <c r="D1442" i="1"/>
  <c r="H1442" i="1" s="1"/>
  <c r="C1442" i="1"/>
  <c r="D1441" i="1"/>
  <c r="C1441" i="1"/>
  <c r="J1440" i="1"/>
  <c r="D1440" i="1"/>
  <c r="H1440" i="1" s="1"/>
  <c r="C1440" i="1"/>
  <c r="D1439" i="1"/>
  <c r="C1439" i="1"/>
  <c r="H1438" i="1"/>
  <c r="D1438" i="1"/>
  <c r="C1438" i="1"/>
  <c r="G1438" i="1" s="1"/>
  <c r="D1437" i="1"/>
  <c r="H1437" i="1" s="1"/>
  <c r="C1437" i="1"/>
  <c r="H1436" i="1"/>
  <c r="D1436" i="1"/>
  <c r="C1436" i="1"/>
  <c r="G1436" i="1" s="1"/>
  <c r="D1435"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D1423" i="1"/>
  <c r="C1423" i="1"/>
  <c r="G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69" i="1"/>
  <c r="D1169" i="1"/>
  <c r="C1169" i="1"/>
  <c r="G1169" i="1" s="1"/>
  <c r="D1168" i="1"/>
  <c r="H1168" i="1" s="1"/>
  <c r="C1168" i="1"/>
  <c r="H1167" i="1"/>
  <c r="D1167" i="1"/>
  <c r="C1167" i="1"/>
  <c r="G1167" i="1" s="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D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D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4" i="1"/>
  <c r="H1074" i="1" s="1"/>
  <c r="C1074"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C1065" i="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H1057" i="1"/>
  <c r="D1057" i="1"/>
  <c r="C1057" i="1"/>
  <c r="G1057" i="1" s="1"/>
  <c r="D1056" i="1"/>
  <c r="D1055" i="1"/>
  <c r="H1055" i="1" s="1"/>
  <c r="C1055" i="1"/>
  <c r="H1054" i="1"/>
  <c r="D1054" i="1"/>
  <c r="C1054" i="1"/>
  <c r="G1054" i="1" s="1"/>
  <c r="D1053" i="1"/>
  <c r="H1053" i="1" s="1"/>
  <c r="C1053" i="1"/>
  <c r="H1052" i="1"/>
  <c r="D1052" i="1"/>
  <c r="C1052" i="1"/>
  <c r="G1052" i="1" s="1"/>
  <c r="D1051" i="1"/>
  <c r="H1051" i="1" s="1"/>
  <c r="C1051" i="1"/>
  <c r="H1050" i="1"/>
  <c r="D1050" i="1"/>
  <c r="C1050" i="1"/>
  <c r="G1050" i="1" s="1"/>
  <c r="D1049" i="1"/>
  <c r="H1049" i="1" s="1"/>
  <c r="C1049" i="1"/>
  <c r="H1048" i="1"/>
  <c r="D1048" i="1"/>
  <c r="C1048" i="1"/>
  <c r="G1048" i="1" s="1"/>
  <c r="D1047" i="1"/>
  <c r="H1047" i="1" s="1"/>
  <c r="C1047"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C1015" i="1"/>
  <c r="G1015" i="1" s="1"/>
  <c r="D1014" i="1"/>
  <c r="H1014" i="1" s="1"/>
  <c r="C1014" i="1"/>
  <c r="H1013" i="1"/>
  <c r="D1013" i="1"/>
  <c r="C1013" i="1"/>
  <c r="G1013" i="1" s="1"/>
  <c r="D1012" i="1"/>
  <c r="H1012" i="1" s="1"/>
  <c r="C1012" i="1"/>
  <c r="H1011" i="1"/>
  <c r="D1011" i="1"/>
  <c r="C1011" i="1"/>
  <c r="G1011" i="1" s="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H848" i="1"/>
  <c r="D848" i="1"/>
  <c r="C848" i="1"/>
  <c r="G848" i="1" s="1"/>
  <c r="D847" i="1"/>
  <c r="H847" i="1" s="1"/>
  <c r="C847" i="1"/>
  <c r="H846" i="1"/>
  <c r="D846" i="1"/>
  <c r="C846" i="1"/>
  <c r="G846" i="1" s="1"/>
  <c r="D845" i="1"/>
  <c r="H845" i="1" s="1"/>
  <c r="C845" i="1"/>
  <c r="H844" i="1"/>
  <c r="D844" i="1"/>
  <c r="C844" i="1"/>
  <c r="G844" i="1" s="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H753" i="1" s="1"/>
  <c r="C753" i="1"/>
  <c r="H752" i="1"/>
  <c r="D752" i="1"/>
  <c r="C752" i="1"/>
  <c r="G752" i="1" s="1"/>
  <c r="D751" i="1"/>
  <c r="H751" i="1" s="1"/>
  <c r="C751" i="1"/>
  <c r="H750" i="1"/>
  <c r="D750" i="1"/>
  <c r="C750" i="1"/>
  <c r="G750" i="1" s="1"/>
  <c r="D749" i="1"/>
  <c r="H749" i="1" s="1"/>
  <c r="C749" i="1"/>
  <c r="H748" i="1"/>
  <c r="D748" i="1"/>
  <c r="C748" i="1"/>
  <c r="G748" i="1" s="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H740" i="1"/>
  <c r="D740" i="1"/>
  <c r="C740" i="1"/>
  <c r="G740" i="1" s="1"/>
  <c r="D739" i="1"/>
  <c r="H739" i="1" s="1"/>
  <c r="C739" i="1"/>
  <c r="H738" i="1"/>
  <c r="D738" i="1"/>
  <c r="C738" i="1"/>
  <c r="G738" i="1" s="1"/>
  <c r="D737" i="1"/>
  <c r="H737" i="1" s="1"/>
  <c r="C737" i="1"/>
  <c r="H736" i="1"/>
  <c r="D736" i="1"/>
  <c r="C736" i="1"/>
  <c r="G736" i="1" s="1"/>
  <c r="D735" i="1"/>
  <c r="H735" i="1" s="1"/>
  <c r="C735" i="1"/>
  <c r="H734" i="1"/>
  <c r="D734" i="1"/>
  <c r="C734" i="1"/>
  <c r="G734" i="1" s="1"/>
  <c r="D733" i="1"/>
  <c r="H733" i="1" s="1"/>
  <c r="C733" i="1"/>
  <c r="H732" i="1"/>
  <c r="D732" i="1"/>
  <c r="C732" i="1"/>
  <c r="G732" i="1" s="1"/>
  <c r="D731" i="1"/>
  <c r="H731" i="1" s="1"/>
  <c r="C731" i="1"/>
  <c r="H730" i="1"/>
  <c r="D730" i="1"/>
  <c r="C730" i="1"/>
  <c r="G730" i="1" s="1"/>
  <c r="D729" i="1"/>
  <c r="H729" i="1" s="1"/>
  <c r="C729" i="1"/>
  <c r="H728" i="1"/>
  <c r="D728" i="1"/>
  <c r="C728" i="1"/>
  <c r="G728" i="1" s="1"/>
  <c r="D727" i="1"/>
  <c r="H727" i="1" s="1"/>
  <c r="C727" i="1"/>
  <c r="H726" i="1"/>
  <c r="D726" i="1"/>
  <c r="C726" i="1"/>
  <c r="G726" i="1" s="1"/>
  <c r="D725" i="1"/>
  <c r="H725" i="1" s="1"/>
  <c r="C725" i="1"/>
  <c r="H724" i="1"/>
  <c r="D724" i="1"/>
  <c r="C724" i="1"/>
  <c r="G724" i="1" s="1"/>
  <c r="D723" i="1"/>
  <c r="H723" i="1" s="1"/>
  <c r="C723" i="1"/>
  <c r="H722" i="1"/>
  <c r="D722" i="1"/>
  <c r="C722" i="1"/>
  <c r="G722" i="1" s="1"/>
  <c r="D721" i="1"/>
  <c r="H721" i="1" s="1"/>
  <c r="C721" i="1"/>
  <c r="H720" i="1"/>
  <c r="D720" i="1"/>
  <c r="C720" i="1"/>
  <c r="G720" i="1" s="1"/>
  <c r="D719" i="1"/>
  <c r="H719" i="1" s="1"/>
  <c r="C719" i="1"/>
  <c r="D718" i="1"/>
  <c r="H718" i="1" s="1"/>
  <c r="C718" i="1"/>
  <c r="D717" i="1"/>
  <c r="H717" i="1" s="1"/>
  <c r="C717" i="1"/>
  <c r="H716" i="1"/>
  <c r="D716" i="1"/>
  <c r="C716" i="1"/>
  <c r="G716" i="1" s="1"/>
  <c r="D715" i="1"/>
  <c r="H715" i="1" s="1"/>
  <c r="C715" i="1"/>
  <c r="H714" i="1"/>
  <c r="D714" i="1"/>
  <c r="C714" i="1"/>
  <c r="G714" i="1" s="1"/>
  <c r="D713" i="1"/>
  <c r="H713" i="1" s="1"/>
  <c r="C713" i="1"/>
  <c r="H712" i="1"/>
  <c r="D712" i="1"/>
  <c r="C712" i="1"/>
  <c r="G712" i="1" s="1"/>
  <c r="D711" i="1"/>
  <c r="H711" i="1" s="1"/>
  <c r="C711" i="1"/>
  <c r="H710" i="1"/>
  <c r="D710" i="1"/>
  <c r="C710" i="1"/>
  <c r="G710" i="1" s="1"/>
  <c r="D709" i="1"/>
  <c r="H709" i="1" s="1"/>
  <c r="C709" i="1"/>
  <c r="H708" i="1"/>
  <c r="D708" i="1"/>
  <c r="C708" i="1"/>
  <c r="G708" i="1" s="1"/>
  <c r="D707" i="1"/>
  <c r="H707" i="1" s="1"/>
  <c r="C707" i="1"/>
  <c r="H706" i="1"/>
  <c r="D706" i="1"/>
  <c r="C706" i="1"/>
  <c r="G706" i="1" s="1"/>
  <c r="D705" i="1"/>
  <c r="H705" i="1" s="1"/>
  <c r="C705" i="1"/>
  <c r="H704" i="1"/>
  <c r="D704" i="1"/>
  <c r="C704" i="1"/>
  <c r="G704" i="1" s="1"/>
  <c r="D703" i="1"/>
  <c r="H703" i="1" s="1"/>
  <c r="C703" i="1"/>
  <c r="H702" i="1"/>
  <c r="D702" i="1"/>
  <c r="C702" i="1"/>
  <c r="G702" i="1" s="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H694" i="1"/>
  <c r="D694" i="1"/>
  <c r="C694" i="1"/>
  <c r="G694" i="1" s="1"/>
  <c r="D693" i="1"/>
  <c r="H693" i="1" s="1"/>
  <c r="C693" i="1"/>
  <c r="H692" i="1"/>
  <c r="D692" i="1"/>
  <c r="C692" i="1"/>
  <c r="G692" i="1" s="1"/>
  <c r="D691" i="1"/>
  <c r="H691" i="1" s="1"/>
  <c r="C691" i="1"/>
  <c r="H690" i="1"/>
  <c r="D690" i="1"/>
  <c r="C690" i="1"/>
  <c r="G690" i="1" s="1"/>
  <c r="D689" i="1"/>
  <c r="H689" i="1" s="1"/>
  <c r="C689" i="1"/>
  <c r="H688" i="1"/>
  <c r="D688" i="1"/>
  <c r="C688" i="1"/>
  <c r="G688" i="1" s="1"/>
  <c r="D687" i="1"/>
  <c r="H687" i="1" s="1"/>
  <c r="C687" i="1"/>
  <c r="H686" i="1"/>
  <c r="D686" i="1"/>
  <c r="C686" i="1"/>
  <c r="G686" i="1" s="1"/>
  <c r="D685" i="1"/>
  <c r="H685" i="1" s="1"/>
  <c r="C685" i="1"/>
  <c r="H684" i="1"/>
  <c r="D684" i="1"/>
  <c r="C684" i="1"/>
  <c r="G684" i="1" s="1"/>
  <c r="D683" i="1"/>
  <c r="H683" i="1" s="1"/>
  <c r="C683" i="1"/>
  <c r="H682" i="1"/>
  <c r="D682" i="1"/>
  <c r="C682" i="1"/>
  <c r="G682" i="1" s="1"/>
  <c r="D681" i="1"/>
  <c r="H681" i="1" s="1"/>
  <c r="C681" i="1"/>
  <c r="H680" i="1"/>
  <c r="D680" i="1"/>
  <c r="C680" i="1"/>
  <c r="G680" i="1" s="1"/>
  <c r="D679" i="1"/>
  <c r="H679" i="1" s="1"/>
  <c r="C679" i="1"/>
  <c r="H678" i="1"/>
  <c r="D678" i="1"/>
  <c r="C678" i="1"/>
  <c r="G678" i="1" s="1"/>
  <c r="D677" i="1"/>
  <c r="H677" i="1" s="1"/>
  <c r="C677" i="1"/>
  <c r="H676" i="1"/>
  <c r="D676" i="1"/>
  <c r="C676" i="1"/>
  <c r="G676" i="1" s="1"/>
  <c r="D675" i="1"/>
  <c r="H675" i="1" s="1"/>
  <c r="C675" i="1"/>
  <c r="H674" i="1"/>
  <c r="D674" i="1"/>
  <c r="C674" i="1"/>
  <c r="G674" i="1" s="1"/>
  <c r="D673" i="1"/>
  <c r="H673" i="1" s="1"/>
  <c r="C673" i="1"/>
  <c r="H672" i="1"/>
  <c r="D672" i="1"/>
  <c r="C672" i="1"/>
  <c r="G672" i="1" s="1"/>
  <c r="D671" i="1"/>
  <c r="H671" i="1" s="1"/>
  <c r="C671" i="1"/>
  <c r="H670" i="1"/>
  <c r="D670" i="1"/>
  <c r="C670" i="1"/>
  <c r="G670" i="1" s="1"/>
  <c r="D669" i="1"/>
  <c r="H669" i="1" s="1"/>
  <c r="C669" i="1"/>
  <c r="H668" i="1"/>
  <c r="D668" i="1"/>
  <c r="C668" i="1"/>
  <c r="G668" i="1" s="1"/>
  <c r="D667" i="1"/>
  <c r="H667" i="1" s="1"/>
  <c r="C667" i="1"/>
  <c r="H666" i="1"/>
  <c r="D666" i="1"/>
  <c r="C666" i="1"/>
  <c r="G666" i="1" s="1"/>
  <c r="D665" i="1"/>
  <c r="H665" i="1" s="1"/>
  <c r="C665" i="1"/>
  <c r="H664" i="1"/>
  <c r="D664" i="1"/>
  <c r="C664" i="1"/>
  <c r="G664" i="1" s="1"/>
  <c r="D663" i="1"/>
  <c r="H663" i="1" s="1"/>
  <c r="C663" i="1"/>
  <c r="H662" i="1"/>
  <c r="D662" i="1"/>
  <c r="C662" i="1"/>
  <c r="G662" i="1" s="1"/>
  <c r="D661" i="1"/>
  <c r="H661" i="1" s="1"/>
  <c r="C661" i="1"/>
  <c r="H660" i="1"/>
  <c r="D660" i="1"/>
  <c r="C660" i="1"/>
  <c r="G660" i="1" s="1"/>
  <c r="D659" i="1"/>
  <c r="H659" i="1" s="1"/>
  <c r="C659" i="1"/>
  <c r="H658" i="1"/>
  <c r="D658" i="1"/>
  <c r="C658" i="1"/>
  <c r="G658" i="1" s="1"/>
  <c r="D657" i="1"/>
  <c r="H657" i="1" s="1"/>
  <c r="C657" i="1"/>
  <c r="H656" i="1"/>
  <c r="D656" i="1"/>
  <c r="C656" i="1"/>
  <c r="G656" i="1" s="1"/>
  <c r="D655" i="1"/>
  <c r="H655" i="1" s="1"/>
  <c r="C655" i="1"/>
  <c r="D654" i="1"/>
  <c r="C654" i="1"/>
  <c r="D653" i="1"/>
  <c r="C653" i="1"/>
  <c r="H653" i="1" s="1"/>
  <c r="D652" i="1"/>
  <c r="C652" i="1"/>
  <c r="H652" i="1" s="1"/>
  <c r="D651" i="1"/>
  <c r="C651" i="1"/>
  <c r="H651" i="1" s="1"/>
  <c r="D650" i="1"/>
  <c r="C650" i="1"/>
  <c r="H650" i="1" s="1"/>
  <c r="D649" i="1"/>
  <c r="C649" i="1"/>
  <c r="H649" i="1" s="1"/>
  <c r="D648" i="1"/>
  <c r="C648" i="1"/>
  <c r="D647" i="1"/>
  <c r="C647" i="1"/>
  <c r="H647" i="1" s="1"/>
  <c r="D646" i="1"/>
  <c r="C646" i="1"/>
  <c r="D645" i="1"/>
  <c r="C645" i="1"/>
  <c r="D644" i="1"/>
  <c r="C644" i="1"/>
  <c r="D643" i="1"/>
  <c r="C643" i="1"/>
  <c r="D642" i="1"/>
  <c r="C642" i="1"/>
  <c r="D641" i="1"/>
  <c r="C641" i="1"/>
  <c r="H641" i="1" s="1"/>
  <c r="C638" i="1"/>
  <c r="D637" i="1"/>
  <c r="C637" i="1"/>
  <c r="H637" i="1" s="1"/>
  <c r="D632" i="1"/>
  <c r="C632" i="1"/>
  <c r="H632" i="1" s="1"/>
  <c r="D631" i="1"/>
  <c r="C631" i="1"/>
  <c r="H631" i="1" s="1"/>
  <c r="D630" i="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D413" i="1"/>
  <c r="C413" i="1"/>
  <c r="H413" i="1" s="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D360" i="1"/>
  <c r="C360" i="1"/>
  <c r="H360" i="1" s="1"/>
  <c r="D359" i="1"/>
  <c r="C359" i="1"/>
  <c r="D358" i="1"/>
  <c r="C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D344" i="1"/>
  <c r="C344" i="1"/>
  <c r="H344" i="1" s="1"/>
  <c r="D343" i="1"/>
  <c r="C343" i="1"/>
  <c r="H343" i="1" s="1"/>
  <c r="D342" i="1"/>
  <c r="C342" i="1"/>
  <c r="H342" i="1" s="1"/>
  <c r="D341" i="1"/>
  <c r="C341" i="1"/>
  <c r="H341" i="1" s="1"/>
  <c r="D340" i="1"/>
  <c r="C340" i="1"/>
  <c r="H340" i="1" s="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D295" i="1"/>
  <c r="C295" i="1"/>
  <c r="D294" i="1"/>
  <c r="C294" i="1"/>
  <c r="D293"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D263" i="1"/>
  <c r="H263" i="1" s="1"/>
  <c r="C263" i="1"/>
  <c r="G263" i="1" s="1"/>
  <c r="D262" i="1"/>
  <c r="H262" i="1" s="1"/>
  <c r="C262" i="1"/>
  <c r="G262" i="1" s="1"/>
  <c r="D261" i="1"/>
  <c r="H261" i="1" s="1"/>
  <c r="C261" i="1"/>
  <c r="G261" i="1" s="1"/>
  <c r="D260" i="1"/>
  <c r="H260" i="1" s="1"/>
  <c r="C260" i="1"/>
  <c r="D259" i="1"/>
  <c r="D258" i="1"/>
  <c r="H258" i="1" s="1"/>
  <c r="C258" i="1"/>
  <c r="G258" i="1" s="1"/>
  <c r="D257" i="1"/>
  <c r="H257" i="1" s="1"/>
  <c r="C257" i="1"/>
  <c r="G257" i="1" s="1"/>
  <c r="D256" i="1"/>
  <c r="H256" i="1" s="1"/>
  <c r="C256" i="1"/>
  <c r="G256" i="1" s="1"/>
  <c r="D255" i="1"/>
  <c r="H255" i="1" s="1"/>
  <c r="C255" i="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C248" i="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D232" i="1"/>
  <c r="H232" i="1" s="1"/>
  <c r="C232" i="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C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C173" i="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C159"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D117" i="1"/>
  <c r="C117" i="1"/>
  <c r="H117" i="1" s="1"/>
  <c r="D116" i="1"/>
  <c r="C116" i="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D89" i="1"/>
  <c r="H89" i="1" s="1"/>
  <c r="C89" i="1"/>
  <c r="D88" i="1"/>
  <c r="H88" i="1" s="1"/>
  <c r="C88" i="1"/>
  <c r="G88" i="1" s="1"/>
  <c r="D87" i="1"/>
  <c r="H87" i="1" s="1"/>
  <c r="C87" i="1"/>
  <c r="D86" i="1"/>
  <c r="H86" i="1" s="1"/>
  <c r="C86" i="1"/>
  <c r="G86" i="1" s="1"/>
  <c r="D85" i="1"/>
  <c r="H85" i="1" s="1"/>
  <c r="C85" i="1"/>
  <c r="G85" i="1" s="1"/>
  <c r="D84" i="1"/>
  <c r="H84" i="1" s="1"/>
  <c r="C84" i="1"/>
  <c r="G84" i="1" s="1"/>
  <c r="D83" i="1"/>
  <c r="H83" i="1" s="1"/>
  <c r="C83" i="1"/>
  <c r="G83" i="1" s="1"/>
  <c r="D82" i="1"/>
  <c r="H82" i="1" s="1"/>
  <c r="C82" i="1"/>
  <c r="D81" i="1"/>
  <c r="H81" i="1" s="1"/>
  <c r="C81" i="1"/>
  <c r="D80" i="1"/>
  <c r="H80" i="1" s="1"/>
  <c r="C80" i="1"/>
  <c r="G80" i="1" s="1"/>
  <c r="D79" i="1"/>
  <c r="H79" i="1" s="1"/>
  <c r="C79" i="1"/>
  <c r="C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C60" i="1"/>
  <c r="H60" i="1" s="1"/>
  <c r="D59" i="1"/>
  <c r="C59" i="1"/>
  <c r="D58" i="1"/>
  <c r="C58" i="1"/>
  <c r="D57" i="1"/>
  <c r="C57" i="1"/>
  <c r="D56" i="1"/>
  <c r="C56" i="1"/>
  <c r="H56" i="1" s="1"/>
  <c r="C55" i="1"/>
  <c r="D54" i="1"/>
  <c r="C54" i="1"/>
  <c r="H54" i="1" s="1"/>
  <c r="D53" i="1"/>
  <c r="C53" i="1"/>
  <c r="H53" i="1" s="1"/>
  <c r="D52" i="1"/>
  <c r="C52" i="1"/>
  <c r="H52" i="1" s="1"/>
  <c r="D51" i="1"/>
  <c r="C51" i="1"/>
  <c r="H51" i="1" s="1"/>
  <c r="D50" i="1"/>
  <c r="C50" i="1"/>
  <c r="H50" i="1" s="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C2" i="1"/>
  <c r="F214" i="9" l="1"/>
  <c r="F216" i="9"/>
  <c r="B214" i="9"/>
  <c r="C1501" i="1"/>
  <c r="H1501" i="1" s="1"/>
  <c r="G1509" i="1"/>
  <c r="H1576" i="1"/>
  <c r="H1578" i="1"/>
  <c r="G1507" i="1"/>
  <c r="G1503" i="1"/>
  <c r="H1499" i="1"/>
  <c r="G1499" i="1"/>
  <c r="G1501" i="1"/>
  <c r="G1491" i="1"/>
  <c r="G1489" i="1"/>
  <c r="G1487" i="1"/>
  <c r="C1483" i="1"/>
  <c r="H1483" i="1" s="1"/>
  <c r="G1485" i="1"/>
  <c r="H1481" i="1"/>
  <c r="G1481" i="1"/>
  <c r="G1483" i="1"/>
  <c r="G718" i="1"/>
  <c r="G654" i="1"/>
  <c r="H648" i="1"/>
  <c r="H646" i="1"/>
  <c r="E273" i="9"/>
  <c r="B273" i="9" s="1"/>
  <c r="H644" i="1"/>
  <c r="H643" i="1"/>
  <c r="H642" i="1"/>
  <c r="H645" i="1"/>
  <c r="H358" i="1"/>
  <c r="H359" i="1"/>
  <c r="H361" i="1"/>
  <c r="E407" i="4"/>
  <c r="D402" i="1" s="1"/>
  <c r="H294" i="1"/>
  <c r="H295" i="1"/>
  <c r="H296" i="1"/>
  <c r="H173" i="1"/>
  <c r="D173" i="1"/>
  <c r="F418" i="4"/>
  <c r="H638" i="1"/>
  <c r="E644" i="4"/>
  <c r="D638" i="1" s="1"/>
  <c r="G264" i="1"/>
  <c r="G260" i="1"/>
  <c r="F264" i="4"/>
  <c r="F252" i="4"/>
  <c r="E252" i="4"/>
  <c r="D248" i="1" s="1"/>
  <c r="H248" i="1" s="1"/>
  <c r="F259" i="4"/>
  <c r="G248" i="1"/>
  <c r="G255" i="1"/>
  <c r="H220" i="1"/>
  <c r="G232" i="1"/>
  <c r="G233" i="1"/>
  <c r="F215" i="4"/>
  <c r="F196" i="4"/>
  <c r="B222" i="9"/>
  <c r="F188" i="4"/>
  <c r="B220" i="9"/>
  <c r="B218" i="9"/>
  <c r="H159" i="1"/>
  <c r="F177" i="4"/>
  <c r="F169" i="4"/>
  <c r="F163" i="4"/>
  <c r="F164" i="4"/>
  <c r="F159" i="4"/>
  <c r="H148" i="1"/>
  <c r="F153" i="4"/>
  <c r="E151" i="4"/>
  <c r="D147" i="1" s="1"/>
  <c r="H102" i="1"/>
  <c r="H116" i="1"/>
  <c r="H118" i="1"/>
  <c r="B216" i="9"/>
  <c r="F112" i="4"/>
  <c r="F106" i="4"/>
  <c r="F107" i="4"/>
  <c r="G90" i="1"/>
  <c r="F82" i="4"/>
  <c r="G87" i="1"/>
  <c r="G89" i="1"/>
  <c r="F91" i="4"/>
  <c r="G82" i="1"/>
  <c r="G78" i="1"/>
  <c r="G79" i="1"/>
  <c r="G81" i="1"/>
  <c r="H58" i="1"/>
  <c r="H59" i="1"/>
  <c r="H57" i="1"/>
  <c r="H46" i="1"/>
  <c r="H55" i="1"/>
  <c r="F50" i="4"/>
  <c r="F59" i="4"/>
  <c r="E7" i="4"/>
  <c r="D3" i="1" s="1"/>
  <c r="F29" i="4"/>
  <c r="H3" i="1"/>
  <c r="F7" i="4"/>
  <c r="F23" i="4"/>
  <c r="E6" i="4"/>
  <c r="D2" i="1" s="1"/>
  <c r="G2"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31" i="1"/>
  <c r="G637" i="1"/>
  <c r="G641" i="1"/>
  <c r="G643" i="1"/>
  <c r="G645" i="1"/>
  <c r="G647" i="1"/>
  <c r="G649" i="1"/>
  <c r="G651" i="1"/>
  <c r="G653" i="1"/>
  <c r="H2"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38" i="1"/>
  <c r="G642" i="1"/>
  <c r="G644" i="1"/>
  <c r="G646" i="1"/>
  <c r="G648" i="1"/>
  <c r="G650" i="1"/>
  <c r="G652" i="1"/>
  <c r="H654" i="1"/>
  <c r="G1173" i="1"/>
  <c r="G1177" i="1"/>
  <c r="G1181" i="1"/>
  <c r="G1185" i="1"/>
  <c r="G1189" i="1"/>
  <c r="G1193" i="1"/>
  <c r="G1197" i="1"/>
  <c r="G1201" i="1"/>
  <c r="G1205" i="1"/>
  <c r="G1209" i="1"/>
  <c r="G1213" i="1"/>
  <c r="G1215" i="1"/>
  <c r="G1219"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H1441" i="1"/>
  <c r="J1441" i="1"/>
  <c r="J1449" i="1"/>
  <c r="H1449" i="1"/>
  <c r="G1449" i="1"/>
  <c r="I1449" i="1" s="1"/>
  <c r="G1453" i="1"/>
  <c r="J1458" i="1"/>
  <c r="H1458" i="1"/>
  <c r="G1458" i="1"/>
  <c r="I1458" i="1" s="1"/>
  <c r="J1476" i="1"/>
  <c r="H1476" i="1"/>
  <c r="G1476" i="1"/>
  <c r="G1480" i="1"/>
  <c r="H1480" i="1"/>
  <c r="G1484" i="1"/>
  <c r="H1484" i="1"/>
  <c r="G1488" i="1"/>
  <c r="H1488" i="1"/>
  <c r="G1492" i="1"/>
  <c r="H1492" i="1"/>
  <c r="G1496" i="1"/>
  <c r="H1496" i="1"/>
  <c r="G1500" i="1"/>
  <c r="H1500" i="1"/>
  <c r="G1504" i="1"/>
  <c r="H1504" i="1"/>
  <c r="G1508" i="1"/>
  <c r="H1508" i="1"/>
  <c r="G1512" i="1"/>
  <c r="H1512" i="1"/>
  <c r="G1516" i="1"/>
  <c r="H1516"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8" i="1"/>
  <c r="G1060" i="1"/>
  <c r="G1062" i="1"/>
  <c r="G1064" i="1"/>
  <c r="G1066" i="1"/>
  <c r="G1068" i="1"/>
  <c r="G1070" i="1"/>
  <c r="G1072" i="1"/>
  <c r="G1074" i="1"/>
  <c r="G1076" i="1"/>
  <c r="G1078" i="1"/>
  <c r="G1080" i="1"/>
  <c r="G1082" i="1"/>
  <c r="G1084" i="1"/>
  <c r="G1086" i="1"/>
  <c r="G1088" i="1"/>
  <c r="G1090" i="1"/>
  <c r="G1092" i="1"/>
  <c r="G1094" i="1"/>
  <c r="G1097" i="1"/>
  <c r="G1099" i="1"/>
  <c r="G1101" i="1"/>
  <c r="G1103" i="1"/>
  <c r="G1105" i="1"/>
  <c r="G1107" i="1"/>
  <c r="G1109" i="1"/>
  <c r="G1111" i="1"/>
  <c r="G1114" i="1"/>
  <c r="G1116" i="1"/>
  <c r="G1118" i="1"/>
  <c r="G1120" i="1"/>
  <c r="G1122" i="1"/>
  <c r="G1125" i="1"/>
  <c r="G1127" i="1"/>
  <c r="G1129" i="1"/>
  <c r="G1131" i="1"/>
  <c r="G1133" i="1"/>
  <c r="G1135" i="1"/>
  <c r="G1137" i="1"/>
  <c r="G1139" i="1"/>
  <c r="G1141" i="1"/>
  <c r="G1143" i="1"/>
  <c r="G1145" i="1"/>
  <c r="G1147" i="1"/>
  <c r="G1149" i="1"/>
  <c r="G1151" i="1"/>
  <c r="G1156" i="1"/>
  <c r="G1158" i="1"/>
  <c r="G1160" i="1"/>
  <c r="G1162" i="1"/>
  <c r="G1164" i="1"/>
  <c r="G1166" i="1"/>
  <c r="G1168" i="1"/>
  <c r="G1171" i="1"/>
  <c r="G1175" i="1"/>
  <c r="G1179" i="1"/>
  <c r="G1183" i="1"/>
  <c r="G1187" i="1"/>
  <c r="G1191" i="1"/>
  <c r="G1195" i="1"/>
  <c r="G1199" i="1"/>
  <c r="G1203" i="1"/>
  <c r="G1207" i="1"/>
  <c r="G1211" i="1"/>
  <c r="G1217" i="1"/>
  <c r="G1221" i="1"/>
  <c r="G1223" i="1"/>
  <c r="G1227" i="1"/>
  <c r="G1231" i="1"/>
  <c r="G1235" i="1"/>
  <c r="G1239" i="1"/>
  <c r="G1243" i="1"/>
  <c r="G1247" i="1"/>
  <c r="G1251" i="1"/>
  <c r="G1255" i="1"/>
  <c r="G1259" i="1"/>
  <c r="G1263" i="1"/>
  <c r="G1267" i="1"/>
  <c r="G1271" i="1"/>
  <c r="G1275" i="1"/>
  <c r="G1279" i="1"/>
  <c r="G1283" i="1"/>
  <c r="G1287" i="1"/>
  <c r="G1291" i="1"/>
  <c r="G1295" i="1"/>
  <c r="H1299"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H1423" i="1"/>
  <c r="H1439" i="1"/>
  <c r="J1439" i="1"/>
  <c r="H1443" i="1"/>
  <c r="J1443" i="1"/>
  <c r="J1447" i="1"/>
  <c r="H1447" i="1"/>
  <c r="G1447" i="1"/>
  <c r="I1447" i="1" s="1"/>
  <c r="J1451" i="1"/>
  <c r="H1451" i="1"/>
  <c r="G1451" i="1"/>
  <c r="J1456" i="1"/>
  <c r="H1456" i="1"/>
  <c r="G1456" i="1"/>
  <c r="I1456" i="1" s="1"/>
  <c r="J1460" i="1"/>
  <c r="H1460" i="1"/>
  <c r="G1460" i="1"/>
  <c r="J1478" i="1"/>
  <c r="H1478" i="1"/>
  <c r="G1478" i="1"/>
  <c r="I1478" i="1" s="1"/>
  <c r="H1170"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J1446" i="1"/>
  <c r="H1446" i="1"/>
  <c r="G1446" i="1"/>
  <c r="J1448" i="1"/>
  <c r="H1448" i="1"/>
  <c r="G1448" i="1"/>
  <c r="I1448" i="1" s="1"/>
  <c r="J1450" i="1"/>
  <c r="H1450" i="1"/>
  <c r="G1450" i="1"/>
  <c r="J1452" i="1"/>
  <c r="H1452" i="1"/>
  <c r="G1452" i="1"/>
  <c r="I1452" i="1" s="1"/>
  <c r="J1455" i="1"/>
  <c r="H1455" i="1"/>
  <c r="G1455" i="1"/>
  <c r="J1457" i="1"/>
  <c r="H1457" i="1"/>
  <c r="G1457" i="1"/>
  <c r="I1457" i="1" s="1"/>
  <c r="J1459" i="1"/>
  <c r="H1459" i="1"/>
  <c r="G1459" i="1"/>
  <c r="G1461" i="1"/>
  <c r="G1470" i="1"/>
  <c r="J1477" i="1"/>
  <c r="H1477" i="1"/>
  <c r="G1477" i="1"/>
  <c r="I1477" i="1" s="1"/>
  <c r="J1479" i="1"/>
  <c r="H1479" i="1"/>
  <c r="G1479" i="1"/>
  <c r="G1482" i="1"/>
  <c r="H1482" i="1"/>
  <c r="G1486" i="1"/>
  <c r="H1486" i="1"/>
  <c r="G1490" i="1"/>
  <c r="H1490" i="1"/>
  <c r="G1494" i="1"/>
  <c r="H1494" i="1"/>
  <c r="G1498" i="1"/>
  <c r="H1498" i="1"/>
  <c r="G1502" i="1"/>
  <c r="H1502" i="1"/>
  <c r="G1506" i="1"/>
  <c r="H1506" i="1"/>
  <c r="G1510" i="1"/>
  <c r="H1510" i="1"/>
  <c r="G1514" i="1"/>
  <c r="H1514" i="1"/>
  <c r="E412" i="4"/>
  <c r="E289" i="4"/>
  <c r="G1424" i="1"/>
  <c r="G1426" i="1"/>
  <c r="G1428" i="1"/>
  <c r="G1430" i="1"/>
  <c r="G1432" i="1"/>
  <c r="G1434" i="1"/>
  <c r="G1437" i="1"/>
  <c r="G1439" i="1"/>
  <c r="I1439" i="1" s="1"/>
  <c r="G1440" i="1"/>
  <c r="I1440" i="1" s="1"/>
  <c r="G1441" i="1"/>
  <c r="I1441" i="1" s="1"/>
  <c r="G1442" i="1"/>
  <c r="I1442" i="1" s="1"/>
  <c r="G1443" i="1"/>
  <c r="I1443" i="1" s="1"/>
  <c r="G1444" i="1"/>
  <c r="I1444" i="1" s="1"/>
  <c r="J1445" i="1"/>
  <c r="G1454"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E408" i="4"/>
  <c r="D403" i="1" s="1"/>
  <c r="F643" i="4"/>
  <c r="G1445" i="1"/>
  <c r="D263" i="4"/>
  <c r="D344" i="4"/>
  <c r="D298" i="4" s="1"/>
  <c r="D350" i="4"/>
  <c r="F416" i="4"/>
  <c r="D515" i="4"/>
  <c r="F603" i="4"/>
  <c r="H20" i="9"/>
  <c r="G20" i="9"/>
  <c r="F152" i="4"/>
  <c r="F417" i="4"/>
  <c r="F528" i="4"/>
  <c r="D78" i="5"/>
  <c r="D68" i="5" s="1"/>
  <c r="E87" i="5"/>
  <c r="D1065" i="1" s="1"/>
  <c r="H1065" i="1" s="1"/>
  <c r="E286" i="9"/>
  <c r="B286" i="9" s="1"/>
  <c r="F88" i="5"/>
  <c r="D118" i="5"/>
  <c r="D134" i="5"/>
  <c r="D146" i="5"/>
  <c r="E176" i="5"/>
  <c r="D177" i="5"/>
  <c r="D245" i="5"/>
  <c r="D237" i="5" s="1"/>
  <c r="F36" i="6"/>
  <c r="F130" i="6"/>
  <c r="B297" i="9"/>
  <c r="E296" i="9"/>
  <c r="I10" i="3" s="1"/>
  <c r="D42" i="8"/>
  <c r="G294" i="9" s="1"/>
  <c r="E294" i="9" s="1"/>
  <c r="B114" i="9"/>
  <c r="B118" i="9"/>
  <c r="B122" i="9"/>
  <c r="B126" i="9"/>
  <c r="B130" i="9"/>
  <c r="B134" i="9"/>
  <c r="B138" i="9"/>
  <c r="F149" i="5"/>
  <c r="E291" i="9"/>
  <c r="B291" i="9" s="1"/>
  <c r="F190" i="5"/>
  <c r="E292" i="9"/>
  <c r="B292" i="9" s="1"/>
  <c r="F206" i="5"/>
  <c r="F5" i="6"/>
  <c r="D141" i="6"/>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L212"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H164"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65" i="9"/>
  <c r="E165" i="9" s="1"/>
  <c r="B165" i="9" s="1"/>
  <c r="I10" i="9"/>
  <c r="B112" i="9"/>
  <c r="B116" i="9"/>
  <c r="B120" i="9"/>
  <c r="B124" i="9"/>
  <c r="B128" i="9"/>
  <c r="B132" i="9"/>
  <c r="B136" i="9"/>
  <c r="B140" i="9"/>
  <c r="F275" i="9"/>
  <c r="B279" i="9"/>
  <c r="B290" i="9"/>
  <c r="B281" i="9"/>
  <c r="F212" i="9" l="1"/>
  <c r="B212" i="9" s="1"/>
  <c r="I17" i="3"/>
  <c r="F6" i="4"/>
  <c r="I16" i="3"/>
  <c r="B294" i="9"/>
  <c r="F68" i="5"/>
  <c r="D6" i="5"/>
  <c r="H21" i="3"/>
  <c r="C1046" i="1"/>
  <c r="F237" i="5"/>
  <c r="H23" i="3"/>
  <c r="C1214" i="1"/>
  <c r="D407" i="4"/>
  <c r="F298" i="4"/>
  <c r="C293" i="1"/>
  <c r="D412" i="4"/>
  <c r="E164" i="9"/>
  <c r="B164" i="9" s="1"/>
  <c r="E175" i="5"/>
  <c r="D1152" i="1" s="1"/>
  <c r="I22" i="3"/>
  <c r="D1153" i="1"/>
  <c r="F134" i="5"/>
  <c r="C1112" i="1"/>
  <c r="E20" i="9"/>
  <c r="E68" i="5"/>
  <c r="D420" i="4"/>
  <c r="F515" i="4"/>
  <c r="C509" i="1"/>
  <c r="D408" i="4"/>
  <c r="F350" i="4"/>
  <c r="C345" i="1"/>
  <c r="I1473" i="1"/>
  <c r="I1471" i="1"/>
  <c r="I1468" i="1"/>
  <c r="I1466" i="1"/>
  <c r="I1464" i="1"/>
  <c r="I1462" i="1"/>
  <c r="E291" i="4"/>
  <c r="D287" i="1" s="1"/>
  <c r="E413" i="4"/>
  <c r="D285" i="1"/>
  <c r="E290" i="4"/>
  <c r="D286" i="1" s="1"/>
  <c r="I1479" i="1"/>
  <c r="I1459" i="1"/>
  <c r="I1455" i="1"/>
  <c r="I1450" i="1"/>
  <c r="I1446" i="1"/>
  <c r="I1460" i="1"/>
  <c r="I1451" i="1"/>
  <c r="I1476" i="1"/>
  <c r="G1065" i="1"/>
  <c r="B191" i="9"/>
  <c r="F141" i="6"/>
  <c r="H28" i="3"/>
  <c r="C1435" i="1"/>
  <c r="G299" i="9"/>
  <c r="E299" i="9" s="1"/>
  <c r="K1432" i="9"/>
  <c r="G295" i="9"/>
  <c r="E295" i="9" s="1"/>
  <c r="B295" i="9" s="1"/>
  <c r="I34" i="3"/>
  <c r="C1517" i="1"/>
  <c r="F245" i="5"/>
  <c r="C1222" i="1"/>
  <c r="G289" i="9"/>
  <c r="E289" i="9" s="1"/>
  <c r="B289" i="9" s="1"/>
  <c r="D176" i="5"/>
  <c r="F177" i="5"/>
  <c r="C1154" i="1"/>
  <c r="F146" i="5"/>
  <c r="C1124" i="1"/>
  <c r="F118" i="5"/>
  <c r="C1096" i="1"/>
  <c r="F78" i="5"/>
  <c r="C1056" i="1"/>
  <c r="F344" i="4"/>
  <c r="C339" i="1"/>
  <c r="F263" i="4"/>
  <c r="D151" i="4"/>
  <c r="C259" i="1"/>
  <c r="E639" i="4"/>
  <c r="D407" i="1"/>
  <c r="H17" i="3" l="1"/>
  <c r="D289" i="4"/>
  <c r="F151" i="4"/>
  <c r="C147" i="1"/>
  <c r="G1096" i="1"/>
  <c r="H1096" i="1"/>
  <c r="B299" i="9"/>
  <c r="E298" i="9"/>
  <c r="E640" i="4"/>
  <c r="E641" i="4" s="1"/>
  <c r="E415" i="4"/>
  <c r="D410" i="1" s="1"/>
  <c r="D408" i="1"/>
  <c r="F408" i="4"/>
  <c r="C403" i="1"/>
  <c r="E414" i="4"/>
  <c r="D409" i="1" s="1"/>
  <c r="H259" i="1"/>
  <c r="G259" i="1"/>
  <c r="G1435" i="1"/>
  <c r="H1435" i="1"/>
  <c r="H9" i="3"/>
  <c r="H509" i="1"/>
  <c r="G509" i="1"/>
  <c r="F420" i="4"/>
  <c r="D635" i="4"/>
  <c r="C414" i="1"/>
  <c r="D636" i="4"/>
  <c r="B20" i="9"/>
  <c r="E19" i="9"/>
  <c r="D639" i="4"/>
  <c r="F412" i="4"/>
  <c r="C407" i="1"/>
  <c r="H1214" i="1"/>
  <c r="G1214" i="1"/>
  <c r="F6" i="5"/>
  <c r="C984" i="1"/>
  <c r="E293" i="9"/>
  <c r="D633" i="1"/>
  <c r="H339" i="1"/>
  <c r="G339" i="1"/>
  <c r="G1056" i="1"/>
  <c r="H1056" i="1"/>
  <c r="G1124" i="1"/>
  <c r="H1124" i="1"/>
  <c r="G1154" i="1"/>
  <c r="H1154" i="1"/>
  <c r="F176" i="5"/>
  <c r="D175" i="5"/>
  <c r="G276" i="9" s="1"/>
  <c r="H22" i="3"/>
  <c r="C1153" i="1"/>
  <c r="H1222" i="1"/>
  <c r="G1222" i="1"/>
  <c r="H1517" i="1"/>
  <c r="G1517" i="1"/>
  <c r="H11" i="3"/>
  <c r="H345" i="1"/>
  <c r="G345" i="1"/>
  <c r="E6" i="5"/>
  <c r="I21" i="3"/>
  <c r="D1046" i="1"/>
  <c r="G1046" i="1" s="1"/>
  <c r="G1112" i="1"/>
  <c r="H1112" i="1"/>
  <c r="H293" i="1"/>
  <c r="G293" i="1"/>
  <c r="F407" i="4"/>
  <c r="C402" i="1"/>
  <c r="N3" i="9" l="1"/>
  <c r="I11" i="3"/>
  <c r="D635" i="1"/>
  <c r="H1046" i="1"/>
  <c r="H407" i="1"/>
  <c r="G407" i="1"/>
  <c r="F636" i="4"/>
  <c r="C630" i="1"/>
  <c r="F635" i="4"/>
  <c r="C629" i="1"/>
  <c r="K3" i="9"/>
  <c r="I9" i="3"/>
  <c r="H403" i="1"/>
  <c r="G403" i="1"/>
  <c r="E642" i="4"/>
  <c r="D634" i="1"/>
  <c r="H147" i="1"/>
  <c r="G147" i="1"/>
  <c r="D413" i="4"/>
  <c r="D291" i="4"/>
  <c r="F289" i="4"/>
  <c r="C285" i="1"/>
  <c r="D290" i="4"/>
  <c r="H402" i="1"/>
  <c r="G402" i="1"/>
  <c r="H276" i="9"/>
  <c r="E276" i="9" s="1"/>
  <c r="D984" i="1"/>
  <c r="G984" i="1" s="1"/>
  <c r="G1153" i="1"/>
  <c r="H1153" i="1"/>
  <c r="F175" i="5"/>
  <c r="C1152" i="1"/>
  <c r="G282" i="9"/>
  <c r="E282" i="9" s="1"/>
  <c r="B282" i="9" s="1"/>
  <c r="F639" i="4"/>
  <c r="C633" i="1"/>
  <c r="H414" i="1"/>
  <c r="G414" i="1"/>
  <c r="B276" i="9" l="1"/>
  <c r="E275" i="9"/>
  <c r="E646" i="4"/>
  <c r="D636" i="1"/>
  <c r="H984" i="1"/>
  <c r="H8" i="3"/>
  <c r="E645" i="4"/>
  <c r="H285" i="1"/>
  <c r="G285" i="1"/>
  <c r="F291" i="4"/>
  <c r="C287" i="1"/>
  <c r="H633" i="1"/>
  <c r="G633" i="1"/>
  <c r="G1152" i="1"/>
  <c r="H1152" i="1"/>
  <c r="F290" i="4"/>
  <c r="C286" i="1"/>
  <c r="D640" i="4"/>
  <c r="D415" i="4"/>
  <c r="F413" i="4"/>
  <c r="C408" i="1"/>
  <c r="D414" i="4"/>
  <c r="H629" i="1"/>
  <c r="G629" i="1"/>
  <c r="H630" i="1"/>
  <c r="G630" i="1"/>
  <c r="H408" i="1" l="1"/>
  <c r="G408" i="1"/>
  <c r="F415" i="4"/>
  <c r="C410" i="1"/>
  <c r="M3" i="9"/>
  <c r="I8" i="3"/>
  <c r="F414" i="4"/>
  <c r="C409" i="1"/>
  <c r="D642" i="4"/>
  <c r="F640" i="4"/>
  <c r="C634" i="1"/>
  <c r="D641" i="4"/>
  <c r="H286" i="1"/>
  <c r="G286" i="1"/>
  <c r="H287" i="1"/>
  <c r="G287" i="1"/>
  <c r="I18" i="3"/>
  <c r="D639" i="1"/>
  <c r="I19" i="3"/>
  <c r="D640" i="1"/>
  <c r="D645" i="4" l="1"/>
  <c r="F641" i="4"/>
  <c r="C635" i="1"/>
  <c r="G274" i="9"/>
  <c r="E274" i="9" s="1"/>
  <c r="B274" i="9" s="1"/>
  <c r="H409" i="1"/>
  <c r="G409" i="1"/>
  <c r="H410" i="1"/>
  <c r="G410" i="1"/>
  <c r="H634" i="1"/>
  <c r="G634" i="1"/>
  <c r="D646" i="4"/>
  <c r="F642" i="4"/>
  <c r="C636" i="1"/>
  <c r="H636" i="1" l="1"/>
  <c r="G636" i="1"/>
  <c r="F646" i="4"/>
  <c r="H19" i="3"/>
  <c r="C640" i="1"/>
  <c r="H635" i="1"/>
  <c r="G635" i="1"/>
  <c r="H7" i="3"/>
  <c r="H18" i="3"/>
  <c r="F645" i="4"/>
  <c r="C639" i="1"/>
  <c r="J3" i="9" l="1"/>
  <c r="I7" i="3"/>
  <c r="H639" i="1"/>
  <c r="G639" i="1"/>
  <c r="H640" i="1"/>
  <c r="G640" i="1"/>
  <c r="M271" i="9" l="1"/>
  <c r="L271" i="9"/>
  <c r="G18" i="9"/>
  <c r="H18" i="9"/>
  <c r="I17" i="9"/>
  <c r="K13" i="9"/>
  <c r="K5" i="9"/>
  <c r="I7" i="9"/>
  <c r="J8" i="9"/>
  <c r="K9" i="9"/>
  <c r="I11" i="9"/>
  <c r="J12" i="9"/>
  <c r="G15" i="9"/>
  <c r="H16" i="9"/>
  <c r="H17" i="9"/>
  <c r="J5" i="9"/>
  <c r="K6" i="9"/>
  <c r="I8" i="9"/>
  <c r="J9" i="9"/>
  <c r="K10" i="9"/>
  <c r="I12" i="9"/>
  <c r="J13" i="9"/>
  <c r="M15" i="9"/>
  <c r="L16" i="9"/>
  <c r="I5" i="9"/>
  <c r="J6" i="9"/>
  <c r="K7" i="9"/>
  <c r="I9" i="9"/>
  <c r="J10" i="9"/>
  <c r="K11" i="9"/>
  <c r="I13" i="9"/>
  <c r="L15" i="9"/>
  <c r="M16" i="9"/>
  <c r="J17" i="9"/>
  <c r="I6" i="9"/>
  <c r="J7" i="9"/>
  <c r="K8" i="9"/>
  <c r="J11" i="9"/>
  <c r="K12" i="9"/>
  <c r="H15" i="9"/>
  <c r="G16" i="9"/>
  <c r="G17" i="9"/>
  <c r="E17" i="9" l="1"/>
  <c r="B17" i="9" s="1"/>
  <c r="F15" i="9"/>
  <c r="E9" i="9"/>
  <c r="B9" i="9" s="1"/>
  <c r="F271" i="9"/>
  <c r="B271" i="9" s="1"/>
  <c r="E16" i="9"/>
  <c r="E6" i="9"/>
  <c r="B6" i="9" s="1"/>
  <c r="E13" i="9"/>
  <c r="B13" i="9" s="1"/>
  <c r="E10" i="9"/>
  <c r="B10" i="9" s="1"/>
  <c r="E5" i="9"/>
  <c r="B5" i="9" s="1"/>
  <c r="F16" i="9"/>
  <c r="E8" i="9"/>
  <c r="B8" i="9" s="1"/>
  <c r="E7" i="9"/>
  <c r="B7" i="9" s="1"/>
  <c r="E12" i="9"/>
  <c r="B12" i="9" s="1"/>
  <c r="E15" i="9"/>
  <c r="E11" i="9"/>
  <c r="B11" i="9" s="1"/>
  <c r="E18" i="9"/>
  <c r="B18" i="9" s="1"/>
  <c r="F19" i="9" l="1"/>
  <c r="E4" i="9"/>
  <c r="B16" i="9"/>
  <c r="F14" i="9"/>
  <c r="B15" i="9"/>
  <c r="E14" i="9"/>
  <c r="E3" i="9" l="1"/>
  <c r="F3" i="9"/>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<sst xmlns="http://schemas.openxmlformats.org/spreadsheetml/2006/main" count="4338" uniqueCount="3400">
  <si>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</si>
  <si>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</si>
  <si>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</si>
  <si>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</si>
  <si>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</si>
  <si>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</si>
  <si>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</si>
  <si>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</si>
  <si>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</si>
  <si>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</si>
  <si>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</si>
  <si>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</si>
  <si>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</si>
  <si>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</si>
  <si>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</si>
  <si>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</si>
  <si>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</si>
  <si>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</si>
  <si>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</si>
  <si>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</si>
  <si>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</si>
  <si>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</si>
  <si>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</si>
  <si>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</si>
  <si>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</si>
  <si>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</si>
  <si>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</si>
  <si>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</si>
  <si>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</si>
  <si>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</si>
  <si>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</si>
  <si>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</si>
  <si>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</si>
  <si>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</si>
  <si>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</si>
  <si>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</si>
  <si>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</si>
  <si>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</si>
  <si>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</si>
  <si>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</si>
  <si>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</si>
  <si>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</si>
  <si>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</si>
  <si>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</si>
  <si>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</si>
  <si>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</si>
  <si>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</si>
  <si>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</si>
  <si>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</si>
  <si>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27425 - OPĆINA NETRETIĆ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</si>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</sst>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548924.08000000007</v>
      </c>
      <c r="D2" s="6">
        <f>'PR-RAS'!E6</f>
        <v>637739.52000000002</v>
      </c>
      <c r="E2" s="6">
        <v>0</v>
      </c>
      <c r="F2" s="6">
        <v>0</v>
      </c>
      <c r="G2" s="7">
        <f t="shared" ref="G2:G264" si="0">(B2/1000)*(C2*1+D2*2)</f>
        <v>1824.4031200000002</v>
      </c>
      <c r="H2" s="7">
        <f t="shared" ref="H2:H264" si="1">ABS(C2-ROUND(C2,0))+ABS(D2-ROUND(D2,0))</f>
        <v>0.56000000005587935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287020.15000000002</v>
      </c>
      <c r="D3" s="1">
        <f>'PR-RAS'!E7</f>
        <v>390863.82</v>
      </c>
      <c r="E3" s="1">
        <v>0</v>
      </c>
      <c r="F3" s="1">
        <v>0</v>
      </c>
      <c r="G3" s="2">
        <f t="shared" si="0"/>
        <v>2137.4955800000002</v>
      </c>
      <c r="H3" s="2">
        <f t="shared" si="1"/>
        <v>0.33000000001629815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251183.56</v>
      </c>
      <c r="D4" s="1">
        <f>'PR-RAS'!E8</f>
        <v>339834.83</v>
      </c>
      <c r="E4" s="1">
        <v>0</v>
      </c>
      <c r="F4" s="1">
        <v>0</v>
      </c>
      <c r="G4" s="2">
        <f t="shared" si="0"/>
        <v>2792.5596599999999</v>
      </c>
      <c r="H4" s="2">
        <f t="shared" si="1"/>
        <v>0.60999999998603016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251183.56</v>
      </c>
      <c r="D5" s="1">
        <f>'PR-RAS'!E9</f>
        <v>339834.83</v>
      </c>
      <c r="E5" s="1">
        <v>0</v>
      </c>
      <c r="F5" s="1">
        <v>0</v>
      </c>
      <c r="G5" s="2">
        <f t="shared" si="0"/>
        <v>3723.4128799999999</v>
      </c>
      <c r="H5" s="2">
        <f t="shared" si="1"/>
        <v>0.60999999998603016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29460.829999999998</v>
      </c>
      <c r="D19" s="1">
        <f>'PR-RAS'!E23</f>
        <v>44358.039999999994</v>
      </c>
      <c r="E19" s="1">
        <v>0</v>
      </c>
      <c r="F19" s="1">
        <v>0</v>
      </c>
      <c r="G19" s="2">
        <f t="shared" si="0"/>
        <v>2127.1843799999997</v>
      </c>
      <c r="H19" s="2">
        <f t="shared" si="1"/>
        <v>0.20999999999548891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1196.6400000000001</v>
      </c>
      <c r="D20" s="1">
        <f>'PR-RAS'!E24</f>
        <v>3344.52</v>
      </c>
      <c r="E20" s="1">
        <v>0</v>
      </c>
      <c r="F20" s="1">
        <v>0</v>
      </c>
      <c r="G20" s="2">
        <f t="shared" si="0"/>
        <v>149.82792000000001</v>
      </c>
      <c r="H20" s="2">
        <f t="shared" si="1"/>
        <v>0.83999999999991815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28264.19</v>
      </c>
      <c r="D23" s="1">
        <f>'PR-RAS'!E27</f>
        <v>41013.519999999997</v>
      </c>
      <c r="E23" s="1">
        <v>0</v>
      </c>
      <c r="F23" s="1">
        <v>0</v>
      </c>
      <c r="G23" s="2">
        <f t="shared" si="0"/>
        <v>2426.4070599999995</v>
      </c>
      <c r="H23" s="2">
        <f t="shared" si="1"/>
        <v>0.67000000000189175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6375.76</v>
      </c>
      <c r="D25" s="1">
        <f>'PR-RAS'!E29</f>
        <v>6670.95</v>
      </c>
      <c r="E25" s="1">
        <v>0</v>
      </c>
      <c r="F25" s="1">
        <v>0</v>
      </c>
      <c r="G25" s="2">
        <f t="shared" si="0"/>
        <v>473.22384</v>
      </c>
      <c r="H25" s="2">
        <f t="shared" si="1"/>
        <v>0.28999999999996362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6375.76</v>
      </c>
      <c r="D27" s="1">
        <f>'PR-RAS'!E31</f>
        <v>6670.95</v>
      </c>
      <c r="E27" s="1">
        <v>0</v>
      </c>
      <c r="F27" s="1">
        <v>0</v>
      </c>
      <c r="G27" s="2">
        <f t="shared" si="0"/>
        <v>512.65915999999993</v>
      </c>
      <c r="H27" s="2">
        <f t="shared" si="1"/>
        <v>0.28999999999996362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185675.93</v>
      </c>
      <c r="D46" s="1">
        <f>'PR-RAS'!E50</f>
        <v>183412.09</v>
      </c>
      <c r="E46" s="1">
        <v>0</v>
      </c>
      <c r="F46" s="1">
        <v>0</v>
      </c>
      <c r="G46" s="2">
        <f t="shared" si="0"/>
        <v>24862.504949999999</v>
      </c>
      <c r="H46" s="2">
        <f t="shared" si="1"/>
        <v>0.16000000000349246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174113.18</v>
      </c>
      <c r="D55" s="1">
        <f>'PR-RAS'!E59</f>
        <v>178279.09</v>
      </c>
      <c r="E55" s="1">
        <v>0</v>
      </c>
      <c r="F55" s="1">
        <v>0</v>
      </c>
      <c r="G55" s="2">
        <f t="shared" si="0"/>
        <v>28656.25344</v>
      </c>
      <c r="H55" s="2">
        <f t="shared" si="1"/>
        <v>0.26999999998952262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171412.69</v>
      </c>
      <c r="D56" s="1">
        <f>'PR-RAS'!E60</f>
        <v>174961.02</v>
      </c>
      <c r="E56" s="1">
        <v>0</v>
      </c>
      <c r="F56" s="1">
        <v>0</v>
      </c>
      <c r="G56" s="2">
        <f t="shared" si="0"/>
        <v>28673.41015</v>
      </c>
      <c r="H56" s="2">
        <f t="shared" si="1"/>
        <v>0.32999999998719431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2700.49</v>
      </c>
      <c r="D57" s="1">
        <f>'PR-RAS'!E61</f>
        <v>3318.07</v>
      </c>
      <c r="E57" s="1">
        <v>0</v>
      </c>
      <c r="F57" s="1">
        <v>0</v>
      </c>
      <c r="G57" s="2">
        <f t="shared" si="0"/>
        <v>522.85128000000009</v>
      </c>
      <c r="H57" s="2">
        <f t="shared" si="1"/>
        <v>0.55999999999994543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4635.91</v>
      </c>
      <c r="D58" s="1">
        <f>'PR-RAS'!E62</f>
        <v>5133</v>
      </c>
      <c r="E58" s="1">
        <v>0</v>
      </c>
      <c r="F58" s="1">
        <v>0</v>
      </c>
      <c r="G58" s="2">
        <f t="shared" si="0"/>
        <v>849.40886999999998</v>
      </c>
      <c r="H58" s="2">
        <f t="shared" si="1"/>
        <v>9.0000000000145519E-2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4635.91</v>
      </c>
      <c r="D59" s="1">
        <f>'PR-RAS'!E63</f>
        <v>5133</v>
      </c>
      <c r="E59" s="1">
        <v>0</v>
      </c>
      <c r="F59" s="1">
        <v>0</v>
      </c>
      <c r="G59" s="2">
        <f t="shared" si="0"/>
        <v>864.31078000000002</v>
      </c>
      <c r="H59" s="2">
        <f t="shared" si="1"/>
        <v>9.0000000000145519E-2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6926.84</v>
      </c>
      <c r="D70" s="1">
        <f>'PR-RAS'!E74</f>
        <v>0</v>
      </c>
      <c r="E70" s="1">
        <v>0</v>
      </c>
      <c r="F70" s="1">
        <v>0</v>
      </c>
      <c r="G70" s="2">
        <f t="shared" si="0"/>
        <v>477.95196000000004</v>
      </c>
      <c r="H70" s="2">
        <f t="shared" si="1"/>
        <v>0.15999999999985448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6926.84</v>
      </c>
      <c r="D72" s="1">
        <f>'PR-RAS'!E76</f>
        <v>0</v>
      </c>
      <c r="E72" s="1">
        <v>0</v>
      </c>
      <c r="F72" s="1">
        <v>0</v>
      </c>
      <c r="G72" s="2">
        <f t="shared" si="0"/>
        <v>491.80563999999998</v>
      </c>
      <c r="H72" s="2">
        <f t="shared" si="1"/>
        <v>0.15999999999985448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13351.890000000001</v>
      </c>
      <c r="D78" s="1">
        <f>'PR-RAS'!E82</f>
        <v>11884.16</v>
      </c>
      <c r="E78" s="1">
        <v>0</v>
      </c>
      <c r="F78" s="1">
        <v>0</v>
      </c>
      <c r="G78" s="2">
        <f t="shared" si="0"/>
        <v>2858.2561700000001</v>
      </c>
      <c r="H78" s="2">
        <f t="shared" si="1"/>
        <v>0.26999999999861757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65.12</v>
      </c>
      <c r="D79" s="1">
        <f>'PR-RAS'!E83</f>
        <v>67.970000000000013</v>
      </c>
      <c r="E79" s="1">
        <v>0</v>
      </c>
      <c r="F79" s="1">
        <v>0</v>
      </c>
      <c r="G79" s="2">
        <f t="shared" si="0"/>
        <v>15.682680000000003</v>
      </c>
      <c r="H79" s="2">
        <f t="shared" si="1"/>
        <v>0.14999999999999147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2.17</v>
      </c>
      <c r="D81" s="1">
        <f>'PR-RAS'!E85</f>
        <v>3.68</v>
      </c>
      <c r="E81" s="1">
        <v>0</v>
      </c>
      <c r="F81" s="1">
        <v>0</v>
      </c>
      <c r="G81" s="2">
        <f t="shared" si="0"/>
        <v>0.76240000000000008</v>
      </c>
      <c r="H81" s="2">
        <f t="shared" si="1"/>
        <v>0.48999999999999977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62.95</v>
      </c>
      <c r="D82" s="1">
        <f>'PR-RAS'!E86</f>
        <v>64.290000000000006</v>
      </c>
      <c r="E82" s="1">
        <v>0</v>
      </c>
      <c r="F82" s="1">
        <v>0</v>
      </c>
      <c r="G82" s="2">
        <f t="shared" si="0"/>
        <v>15.513930000000002</v>
      </c>
      <c r="H82" s="2">
        <f t="shared" si="1"/>
        <v>0.34000000000000341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13286.77</v>
      </c>
      <c r="D87" s="1">
        <f>'PR-RAS'!E91</f>
        <v>11816.19</v>
      </c>
      <c r="E87" s="1">
        <v>0</v>
      </c>
      <c r="F87" s="1">
        <v>0</v>
      </c>
      <c r="G87" s="2">
        <f t="shared" si="0"/>
        <v>3175.0468999999998</v>
      </c>
      <c r="H87" s="2">
        <f t="shared" si="1"/>
        <v>0.42000000000007276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2606.6999999999998</v>
      </c>
      <c r="D89" s="1">
        <f>'PR-RAS'!E93</f>
        <v>1267.26</v>
      </c>
      <c r="E89" s="1">
        <v>0</v>
      </c>
      <c r="F89" s="1">
        <v>0</v>
      </c>
      <c r="G89" s="2">
        <f t="shared" si="0"/>
        <v>452.42735999999991</v>
      </c>
      <c r="H89" s="2">
        <f t="shared" si="1"/>
        <v>0.5600000000001728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8635.64</v>
      </c>
      <c r="D90" s="1">
        <f>'PR-RAS'!E94</f>
        <v>8605.5300000000007</v>
      </c>
      <c r="E90" s="1">
        <v>0</v>
      </c>
      <c r="F90" s="1">
        <v>0</v>
      </c>
      <c r="G90" s="2">
        <f t="shared" si="0"/>
        <v>2300.3562999999999</v>
      </c>
      <c r="H90" s="2">
        <f t="shared" si="1"/>
        <v>0.82999999999992724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2044.43</v>
      </c>
      <c r="D93" s="1">
        <f>'PR-RAS'!E97</f>
        <v>1943.4</v>
      </c>
      <c r="E93" s="1">
        <v>0</v>
      </c>
      <c r="F93" s="1">
        <v>0</v>
      </c>
      <c r="G93" s="2">
        <f t="shared" si="0"/>
        <v>545.67316000000005</v>
      </c>
      <c r="H93" s="2">
        <f t="shared" si="1"/>
        <v>0.83000000000015461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62876.11</v>
      </c>
      <c r="D102" s="1">
        <f>'PR-RAS'!E106</f>
        <v>51579.45</v>
      </c>
      <c r="E102" s="1">
        <v>0</v>
      </c>
      <c r="F102" s="1">
        <v>0</v>
      </c>
      <c r="G102" s="2">
        <f t="shared" si="0"/>
        <v>16769.536010000003</v>
      </c>
      <c r="H102" s="2">
        <f t="shared" si="1"/>
        <v>0.55999999999767169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421.81</v>
      </c>
      <c r="D103" s="1">
        <f>'PR-RAS'!E107</f>
        <v>1067.93</v>
      </c>
      <c r="E103" s="1">
        <v>0</v>
      </c>
      <c r="F103" s="1">
        <v>0</v>
      </c>
      <c r="G103" s="2">
        <f t="shared" si="0"/>
        <v>260.88234</v>
      </c>
      <c r="H103" s="2">
        <f t="shared" si="1"/>
        <v>0.25999999999993406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19.91</v>
      </c>
      <c r="D104" s="1">
        <f>'PR-RAS'!E108</f>
        <v>0</v>
      </c>
      <c r="E104" s="1">
        <v>0</v>
      </c>
      <c r="F104" s="1">
        <v>0</v>
      </c>
      <c r="G104" s="2">
        <f t="shared" si="0"/>
        <v>2.0507299999999997</v>
      </c>
      <c r="H104" s="2">
        <f t="shared" si="1"/>
        <v>8.9999999999999858E-2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401.9</v>
      </c>
      <c r="D107" s="1">
        <f>'PR-RAS'!E111</f>
        <v>1067.93</v>
      </c>
      <c r="E107" s="1">
        <v>0</v>
      </c>
      <c r="F107" s="1">
        <v>0</v>
      </c>
      <c r="G107" s="2">
        <f t="shared" si="0"/>
        <v>269.00256000000002</v>
      </c>
      <c r="H107" s="2">
        <f t="shared" si="1"/>
        <v>0.16999999999995907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9058.08</v>
      </c>
      <c r="D108" s="1">
        <f>'PR-RAS'!E112</f>
        <v>8505.4500000000007</v>
      </c>
      <c r="E108" s="1">
        <v>0</v>
      </c>
      <c r="F108" s="1">
        <v>0</v>
      </c>
      <c r="G108" s="2">
        <f t="shared" si="0"/>
        <v>2789.3808600000002</v>
      </c>
      <c r="H108" s="2">
        <f t="shared" si="1"/>
        <v>0.53000000000065484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58.99</v>
      </c>
      <c r="D110" s="1">
        <f>'PR-RAS'!E114</f>
        <v>80.28</v>
      </c>
      <c r="E110" s="1">
        <v>0</v>
      </c>
      <c r="F110" s="1">
        <v>0</v>
      </c>
      <c r="G110" s="2">
        <f t="shared" si="0"/>
        <v>23.930950000000003</v>
      </c>
      <c r="H110" s="2">
        <f t="shared" si="1"/>
        <v>0.28999999999999915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2288.61</v>
      </c>
      <c r="E111" s="1">
        <v>0</v>
      </c>
      <c r="F111" s="1">
        <v>0</v>
      </c>
      <c r="G111" s="2">
        <f t="shared" si="0"/>
        <v>503.49420000000003</v>
      </c>
      <c r="H111" s="2">
        <f t="shared" si="1"/>
        <v>0.38999999999987267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8999.09</v>
      </c>
      <c r="D113" s="1">
        <f>'PR-RAS'!E117</f>
        <v>6136.56</v>
      </c>
      <c r="E113" s="1">
        <v>0</v>
      </c>
      <c r="F113" s="1">
        <v>0</v>
      </c>
      <c r="G113" s="2">
        <f t="shared" si="0"/>
        <v>2382.4875200000001</v>
      </c>
      <c r="H113" s="2">
        <f t="shared" si="1"/>
        <v>0.52999999999974534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53396.22</v>
      </c>
      <c r="D116" s="1">
        <f>'PR-RAS'!E120</f>
        <v>42006.07</v>
      </c>
      <c r="E116" s="1">
        <v>0</v>
      </c>
      <c r="F116" s="1">
        <v>0</v>
      </c>
      <c r="G116" s="2">
        <f t="shared" si="0"/>
        <v>15801.961399999998</v>
      </c>
      <c r="H116" s="2">
        <f t="shared" si="1"/>
        <v>0.29000000000087311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4641.62</v>
      </c>
      <c r="D117" s="1">
        <f>'PR-RAS'!E121</f>
        <v>3202</v>
      </c>
      <c r="E117" s="1">
        <v>0</v>
      </c>
      <c r="F117" s="1">
        <v>0</v>
      </c>
      <c r="G117" s="2">
        <f t="shared" si="0"/>
        <v>1281.2919199999999</v>
      </c>
      <c r="H117" s="2">
        <f t="shared" si="1"/>
        <v>0.38000000000010914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48754.6</v>
      </c>
      <c r="D118" s="1">
        <f>'PR-RAS'!E122</f>
        <v>38804.07</v>
      </c>
      <c r="E118" s="1">
        <v>0</v>
      </c>
      <c r="F118" s="1">
        <v>0</v>
      </c>
      <c r="G118" s="2">
        <f t="shared" si="0"/>
        <v>14784.44058</v>
      </c>
      <c r="H118" s="2">
        <f t="shared" si="1"/>
        <v>0.47000000000116415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382198.58999999997</v>
      </c>
      <c r="D147" s="1">
        <f>'PR-RAS'!E151</f>
        <v>242112.54</v>
      </c>
      <c r="E147" s="1">
        <v>0</v>
      </c>
      <c r="F147" s="1">
        <v>0</v>
      </c>
      <c r="G147" s="2">
        <f t="shared" si="0"/>
        <v>126497.85581999998</v>
      </c>
      <c r="H147" s="2">
        <f t="shared" si="1"/>
        <v>0.87000000002444722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52488.21</v>
      </c>
      <c r="D148" s="1">
        <f>'PR-RAS'!E152</f>
        <v>54319.35</v>
      </c>
      <c r="E148" s="1">
        <v>0</v>
      </c>
      <c r="F148" s="1">
        <v>0</v>
      </c>
      <c r="G148" s="2">
        <f t="shared" si="0"/>
        <v>23685.655769999998</v>
      </c>
      <c r="H148" s="2">
        <f t="shared" si="1"/>
        <v>0.55999999999767169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44142.86</v>
      </c>
      <c r="D149" s="1">
        <f>'PR-RAS'!E153</f>
        <v>45458.67</v>
      </c>
      <c r="E149" s="1">
        <v>0</v>
      </c>
      <c r="F149" s="1">
        <v>0</v>
      </c>
      <c r="G149" s="2">
        <f t="shared" si="0"/>
        <v>19988.909599999999</v>
      </c>
      <c r="H149" s="2">
        <f t="shared" si="1"/>
        <v>0.47000000000116415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44142.86</v>
      </c>
      <c r="D150" s="1">
        <f>'PR-RAS'!E154</f>
        <v>45458.67</v>
      </c>
      <c r="E150" s="1">
        <v>0</v>
      </c>
      <c r="F150" s="1">
        <v>0</v>
      </c>
      <c r="G150" s="2">
        <f t="shared" si="0"/>
        <v>20123.969800000003</v>
      </c>
      <c r="H150" s="2">
        <f t="shared" si="1"/>
        <v>0.47000000000116415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1061.78</v>
      </c>
      <c r="D154" s="1">
        <f>'PR-RAS'!E158</f>
        <v>1360</v>
      </c>
      <c r="E154" s="1">
        <v>0</v>
      </c>
      <c r="F154" s="1">
        <v>0</v>
      </c>
      <c r="G154" s="2">
        <f t="shared" si="0"/>
        <v>578.6123399999999</v>
      </c>
      <c r="H154" s="2">
        <f t="shared" si="1"/>
        <v>0.22000000000002728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7283.57</v>
      </c>
      <c r="D155" s="1">
        <f>'PR-RAS'!E159</f>
        <v>7500.68</v>
      </c>
      <c r="E155" s="1">
        <v>0</v>
      </c>
      <c r="F155" s="1">
        <v>0</v>
      </c>
      <c r="G155" s="2">
        <f t="shared" si="0"/>
        <v>3431.8792199999998</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7283.57</v>
      </c>
      <c r="D157" s="1">
        <f>'PR-RAS'!E161</f>
        <v>7500.68</v>
      </c>
      <c r="E157" s="1">
        <v>0</v>
      </c>
      <c r="F157" s="1">
        <v>0</v>
      </c>
      <c r="G157" s="2">
        <f t="shared" si="0"/>
        <v>3476.4490799999999</v>
      </c>
      <c r="H157" s="2">
        <f t="shared" si="1"/>
        <v>0.75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59779.159999999989</v>
      </c>
      <c r="D159" s="1">
        <f>'PR-RAS'!E163</f>
        <v>83467.329999999987</v>
      </c>
      <c r="E159" s="1">
        <v>0</v>
      </c>
      <c r="F159" s="1">
        <v>0</v>
      </c>
      <c r="G159" s="2">
        <f t="shared" si="0"/>
        <v>35820.783559999989</v>
      </c>
      <c r="H159" s="2">
        <f t="shared" si="1"/>
        <v>0.48999999997613486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3684.1400000000003</v>
      </c>
      <c r="D160" s="1">
        <f>'PR-RAS'!E164</f>
        <v>4233.37</v>
      </c>
      <c r="E160" s="1">
        <v>0</v>
      </c>
      <c r="F160" s="1">
        <v>0</v>
      </c>
      <c r="G160" s="2">
        <f t="shared" si="0"/>
        <v>1931.9899200000002</v>
      </c>
      <c r="H160" s="2">
        <f t="shared" si="1"/>
        <v>0.51000000000021828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20.170000000000002</v>
      </c>
      <c r="D161" s="1">
        <f>'PR-RAS'!E165</f>
        <v>0</v>
      </c>
      <c r="E161" s="1">
        <v>0</v>
      </c>
      <c r="F161" s="1">
        <v>0</v>
      </c>
      <c r="G161" s="2">
        <f t="shared" si="0"/>
        <v>3.2272000000000003</v>
      </c>
      <c r="H161" s="2">
        <f t="shared" si="1"/>
        <v>0.17000000000000171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2865.11</v>
      </c>
      <c r="D162" s="1">
        <f>'PR-RAS'!E166</f>
        <v>3039.6</v>
      </c>
      <c r="E162" s="1">
        <v>0</v>
      </c>
      <c r="F162" s="1">
        <v>0</v>
      </c>
      <c r="G162" s="2">
        <f t="shared" si="0"/>
        <v>1440.0339099999999</v>
      </c>
      <c r="H162" s="2">
        <f t="shared" si="1"/>
        <v>0.51000000000021828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408.12</v>
      </c>
      <c r="D163" s="1">
        <f>'PR-RAS'!E167</f>
        <v>576.25</v>
      </c>
      <c r="E163" s="1">
        <v>0</v>
      </c>
      <c r="F163" s="1">
        <v>0</v>
      </c>
      <c r="G163" s="2">
        <f t="shared" si="0"/>
        <v>252.82043999999999</v>
      </c>
      <c r="H163" s="2">
        <f t="shared" si="1"/>
        <v>0.37000000000000455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390.74</v>
      </c>
      <c r="D164" s="1">
        <f>'PR-RAS'!E168</f>
        <v>617.52</v>
      </c>
      <c r="E164" s="1">
        <v>0</v>
      </c>
      <c r="F164" s="1">
        <v>0</v>
      </c>
      <c r="G164" s="2">
        <f t="shared" si="0"/>
        <v>265.00214</v>
      </c>
      <c r="H164" s="2">
        <f t="shared" si="1"/>
        <v>0.74000000000000909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16972.179999999997</v>
      </c>
      <c r="D165" s="1">
        <f>'PR-RAS'!E169</f>
        <v>28574.87</v>
      </c>
      <c r="E165" s="1">
        <v>0</v>
      </c>
      <c r="F165" s="1">
        <v>0</v>
      </c>
      <c r="G165" s="2">
        <f t="shared" si="0"/>
        <v>12155.99488</v>
      </c>
      <c r="H165" s="2">
        <f t="shared" si="1"/>
        <v>0.30999999999767169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2162.6999999999998</v>
      </c>
      <c r="D166" s="1">
        <f>'PR-RAS'!E170</f>
        <v>1606.44</v>
      </c>
      <c r="E166" s="1">
        <v>0</v>
      </c>
      <c r="F166" s="1">
        <v>0</v>
      </c>
      <c r="G166" s="2">
        <f t="shared" si="0"/>
        <v>886.97070000000008</v>
      </c>
      <c r="H166" s="2">
        <f t="shared" si="1"/>
        <v>0.74000000000023647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14390.51</v>
      </c>
      <c r="D168" s="1">
        <f>'PR-RAS'!E172</f>
        <v>26417.53</v>
      </c>
      <c r="E168" s="1">
        <v>0</v>
      </c>
      <c r="F168" s="1">
        <v>0</v>
      </c>
      <c r="G168" s="2">
        <f t="shared" si="0"/>
        <v>11226.670189999999</v>
      </c>
      <c r="H168" s="2">
        <f t="shared" si="1"/>
        <v>0.96000000000094587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4.26</v>
      </c>
      <c r="D169" s="1">
        <f>'PR-RAS'!E173</f>
        <v>20.9</v>
      </c>
      <c r="E169" s="1">
        <v>0</v>
      </c>
      <c r="F169" s="1">
        <v>0</v>
      </c>
      <c r="G169" s="2">
        <f t="shared" si="0"/>
        <v>7.7380800000000001</v>
      </c>
      <c r="H169" s="2">
        <f t="shared" si="1"/>
        <v>0.36000000000000121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414.71</v>
      </c>
      <c r="D170" s="1">
        <f>'PR-RAS'!E174</f>
        <v>530</v>
      </c>
      <c r="E170" s="1">
        <v>0</v>
      </c>
      <c r="F170" s="1">
        <v>0</v>
      </c>
      <c r="G170" s="2">
        <f t="shared" si="0"/>
        <v>249.22599000000002</v>
      </c>
      <c r="H170" s="2">
        <f t="shared" si="1"/>
        <v>0.29000000000002046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34368.699999999997</v>
      </c>
      <c r="D173" s="1">
        <f>'PR-RAS'!E177</f>
        <v>46295.159999999996</v>
      </c>
      <c r="E173" s="1">
        <v>0</v>
      </c>
      <c r="F173" s="1">
        <v>0</v>
      </c>
      <c r="G173" s="2">
        <f t="shared" si="0"/>
        <v>21836.951439999997</v>
      </c>
      <c r="H173" s="2">
        <f t="shared" si="1"/>
        <v>0.45999999999912689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2817.88</v>
      </c>
      <c r="D174" s="1">
        <f>'PR-RAS'!E178</f>
        <v>2943.88</v>
      </c>
      <c r="E174" s="1">
        <v>0</v>
      </c>
      <c r="F174" s="1">
        <v>0</v>
      </c>
      <c r="G174" s="2">
        <f t="shared" si="0"/>
        <v>1506.0757199999998</v>
      </c>
      <c r="H174" s="2">
        <f t="shared" si="1"/>
        <v>0.23999999999978172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7600.67</v>
      </c>
      <c r="D175" s="1">
        <f>'PR-RAS'!E179</f>
        <v>20394.669999999998</v>
      </c>
      <c r="E175" s="1">
        <v>0</v>
      </c>
      <c r="F175" s="1">
        <v>0</v>
      </c>
      <c r="G175" s="2">
        <f t="shared" si="0"/>
        <v>8419.8617399999985</v>
      </c>
      <c r="H175" s="2">
        <f t="shared" si="1"/>
        <v>0.66000000000167347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1164.31</v>
      </c>
      <c r="D176" s="1">
        <f>'PR-RAS'!E180</f>
        <v>721.38</v>
      </c>
      <c r="E176" s="1">
        <v>0</v>
      </c>
      <c r="F176" s="1">
        <v>0</v>
      </c>
      <c r="G176" s="2">
        <f t="shared" si="0"/>
        <v>456.2372499999999</v>
      </c>
      <c r="H176" s="2">
        <f t="shared" si="1"/>
        <v>0.68999999999994088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3363.72</v>
      </c>
      <c r="D177" s="1">
        <f>'PR-RAS'!E181</f>
        <v>4054.42</v>
      </c>
      <c r="E177" s="1">
        <v>0</v>
      </c>
      <c r="F177" s="1">
        <v>0</v>
      </c>
      <c r="G177" s="2">
        <f t="shared" si="0"/>
        <v>2019.1705599999998</v>
      </c>
      <c r="H177" s="2">
        <f t="shared" si="1"/>
        <v>0.70000000000027285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1198.98</v>
      </c>
      <c r="D179" s="1">
        <f>'PR-RAS'!E183</f>
        <v>3284.37</v>
      </c>
      <c r="E179" s="1">
        <v>0</v>
      </c>
      <c r="F179" s="1">
        <v>0</v>
      </c>
      <c r="G179" s="2">
        <f t="shared" si="0"/>
        <v>1382.6541599999998</v>
      </c>
      <c r="H179" s="2">
        <f t="shared" si="1"/>
        <v>0.38999999999987267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9943.83</v>
      </c>
      <c r="D180" s="1">
        <f>'PR-RAS'!E184</f>
        <v>5005.3100000000004</v>
      </c>
      <c r="E180" s="1">
        <v>0</v>
      </c>
      <c r="F180" s="1">
        <v>0</v>
      </c>
      <c r="G180" s="2">
        <f t="shared" si="0"/>
        <v>3571.8465500000002</v>
      </c>
      <c r="H180" s="2">
        <f t="shared" si="1"/>
        <v>0.48000000000047294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6072.4</v>
      </c>
      <c r="D181" s="1">
        <f>'PR-RAS'!E185</f>
        <v>6992.09</v>
      </c>
      <c r="E181" s="1">
        <v>0</v>
      </c>
      <c r="F181" s="1">
        <v>0</v>
      </c>
      <c r="G181" s="2">
        <f t="shared" si="0"/>
        <v>3610.1844000000001</v>
      </c>
      <c r="H181" s="2">
        <f t="shared" si="1"/>
        <v>0.48999999999978172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2206.91</v>
      </c>
      <c r="D182" s="1">
        <f>'PR-RAS'!E186</f>
        <v>2899.04</v>
      </c>
      <c r="E182" s="1">
        <v>0</v>
      </c>
      <c r="F182" s="1">
        <v>0</v>
      </c>
      <c r="G182" s="2">
        <f t="shared" si="0"/>
        <v>1448.90319</v>
      </c>
      <c r="H182" s="2">
        <f t="shared" si="1"/>
        <v>0.13000000000010914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4754.1399999999994</v>
      </c>
      <c r="D184" s="1">
        <f>'PR-RAS'!E188</f>
        <v>4363.93</v>
      </c>
      <c r="E184" s="1">
        <v>0</v>
      </c>
      <c r="F184" s="1">
        <v>0</v>
      </c>
      <c r="G184" s="2">
        <f t="shared" si="0"/>
        <v>2467.2060000000001</v>
      </c>
      <c r="H184" s="2">
        <f t="shared" si="1"/>
        <v>0.20999999999912689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1585.28</v>
      </c>
      <c r="D185" s="1">
        <f>'PR-RAS'!E189</f>
        <v>1909.05</v>
      </c>
      <c r="E185" s="1">
        <v>0</v>
      </c>
      <c r="F185" s="1">
        <v>0</v>
      </c>
      <c r="G185" s="2">
        <f t="shared" si="0"/>
        <v>994.22191999999995</v>
      </c>
      <c r="H185" s="2">
        <f t="shared" si="1"/>
        <v>0.32999999999992724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343.7</v>
      </c>
      <c r="D186" s="1">
        <f>'PR-RAS'!E190</f>
        <v>151.74</v>
      </c>
      <c r="E186" s="1">
        <v>0</v>
      </c>
      <c r="F186" s="1">
        <v>0</v>
      </c>
      <c r="G186" s="2">
        <f t="shared" si="0"/>
        <v>119.7283</v>
      </c>
      <c r="H186" s="2">
        <f t="shared" si="1"/>
        <v>0.56000000000000227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1091.93</v>
      </c>
      <c r="D187" s="1">
        <f>'PR-RAS'!E191</f>
        <v>691.57</v>
      </c>
      <c r="E187" s="1">
        <v>0</v>
      </c>
      <c r="F187" s="1">
        <v>0</v>
      </c>
      <c r="G187" s="2">
        <f t="shared" si="0"/>
        <v>460.36302000000001</v>
      </c>
      <c r="H187" s="2">
        <f t="shared" si="1"/>
        <v>0.49999999999988631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828.23</v>
      </c>
      <c r="D188" s="1">
        <f>'PR-RAS'!E192</f>
        <v>828.24</v>
      </c>
      <c r="E188" s="1">
        <v>0</v>
      </c>
      <c r="F188" s="1">
        <v>0</v>
      </c>
      <c r="G188" s="2">
        <f t="shared" si="0"/>
        <v>464.64077000000003</v>
      </c>
      <c r="H188" s="2">
        <f t="shared" si="1"/>
        <v>0.47000000000002728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541.17999999999995</v>
      </c>
      <c r="D189" s="1">
        <f>'PR-RAS'!E193</f>
        <v>738.33</v>
      </c>
      <c r="E189" s="1">
        <v>0</v>
      </c>
      <c r="F189" s="1">
        <v>0</v>
      </c>
      <c r="G189" s="2">
        <f t="shared" si="0"/>
        <v>379.35392000000002</v>
      </c>
      <c r="H189" s="2">
        <f t="shared" si="1"/>
        <v>0.50999999999999091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363.82</v>
      </c>
      <c r="D191" s="1">
        <f>'PR-RAS'!E195</f>
        <v>45</v>
      </c>
      <c r="E191" s="1">
        <v>0</v>
      </c>
      <c r="F191" s="1">
        <v>0</v>
      </c>
      <c r="G191" s="2">
        <f t="shared" si="0"/>
        <v>86.225800000000007</v>
      </c>
      <c r="H191" s="2">
        <f t="shared" si="1"/>
        <v>0.18000000000000682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1170.8699999999999</v>
      </c>
      <c r="D192" s="1">
        <f>'PR-RAS'!E196</f>
        <v>741.77</v>
      </c>
      <c r="E192" s="1">
        <v>0</v>
      </c>
      <c r="F192" s="1">
        <v>0</v>
      </c>
      <c r="G192" s="2">
        <f t="shared" si="0"/>
        <v>506.99230999999997</v>
      </c>
      <c r="H192" s="2">
        <f t="shared" si="1"/>
        <v>0.36000000000012733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1170.8699999999999</v>
      </c>
      <c r="D206" s="1">
        <f>'PR-RAS'!E210</f>
        <v>741.77</v>
      </c>
      <c r="E206" s="1">
        <v>0</v>
      </c>
      <c r="F206" s="1">
        <v>0</v>
      </c>
      <c r="G206" s="2">
        <f t="shared" si="0"/>
        <v>544.15404999999998</v>
      </c>
      <c r="H206" s="2">
        <f t="shared" si="1"/>
        <v>0.36000000000012733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1170.8699999999999</v>
      </c>
      <c r="D207" s="1">
        <f>'PR-RAS'!E211</f>
        <v>741.77</v>
      </c>
      <c r="E207" s="1">
        <v>0</v>
      </c>
      <c r="F207" s="1">
        <v>0</v>
      </c>
      <c r="G207" s="2">
        <f t="shared" si="0"/>
        <v>546.80845999999997</v>
      </c>
      <c r="H207" s="2">
        <f t="shared" si="1"/>
        <v>0.36000000000012733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49.77</v>
      </c>
      <c r="D211" s="1">
        <f>'PR-RAS'!E215</f>
        <v>265.45</v>
      </c>
      <c r="E211" s="1">
        <v>0</v>
      </c>
      <c r="F211" s="1">
        <v>0</v>
      </c>
      <c r="G211" s="2">
        <f t="shared" si="0"/>
        <v>121.94069999999999</v>
      </c>
      <c r="H211" s="2">
        <f t="shared" si="1"/>
        <v>0.6799999999999855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49.77</v>
      </c>
      <c r="D215" s="1">
        <f>'PR-RAS'!E219</f>
        <v>265.45</v>
      </c>
      <c r="E215" s="1">
        <v>0</v>
      </c>
      <c r="F215" s="1">
        <v>0</v>
      </c>
      <c r="G215" s="2">
        <f t="shared" si="0"/>
        <v>124.26337999999998</v>
      </c>
      <c r="H215" s="2">
        <f t="shared" si="1"/>
        <v>0.6799999999999855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49.77</v>
      </c>
      <c r="D218" s="1">
        <f>'PR-RAS'!E222</f>
        <v>265.45</v>
      </c>
      <c r="E218" s="1">
        <v>0</v>
      </c>
      <c r="F218" s="1">
        <v>0</v>
      </c>
      <c r="G218" s="2">
        <f t="shared" si="0"/>
        <v>126.00538999999999</v>
      </c>
      <c r="H218" s="2">
        <f t="shared" si="1"/>
        <v>0.6799999999999855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212237.6</v>
      </c>
      <c r="D220" s="1">
        <f>'PR-RAS'!E224</f>
        <v>35937.31</v>
      </c>
      <c r="E220" s="1">
        <v>0</v>
      </c>
      <c r="F220" s="1">
        <v>0</v>
      </c>
      <c r="G220" s="2">
        <f t="shared" si="0"/>
        <v>62220.576179999996</v>
      </c>
      <c r="H220" s="2">
        <f t="shared" si="1"/>
        <v>0.70999999999185093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212237.6</v>
      </c>
      <c r="D232" s="1">
        <f>'PR-RAS'!E236</f>
        <v>35937.31</v>
      </c>
      <c r="E232" s="1">
        <v>0</v>
      </c>
      <c r="F232" s="1">
        <v>0</v>
      </c>
      <c r="G232" s="2">
        <f t="shared" si="0"/>
        <v>65629.922819999992</v>
      </c>
      <c r="H232" s="2">
        <f t="shared" si="1"/>
        <v>0.70999999999185093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29032.04</v>
      </c>
      <c r="D233" s="1">
        <f>'PR-RAS'!E237</f>
        <v>35937.31</v>
      </c>
      <c r="E233" s="1">
        <v>0</v>
      </c>
      <c r="F233" s="1">
        <v>0</v>
      </c>
      <c r="G233" s="2">
        <f t="shared" si="0"/>
        <v>23410.345120000002</v>
      </c>
      <c r="H233" s="2">
        <f t="shared" si="1"/>
        <v>0.34999999999854481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183205.56</v>
      </c>
      <c r="D234" s="1">
        <f>'PR-RAS'!E238</f>
        <v>0</v>
      </c>
      <c r="E234" s="1">
        <v>0</v>
      </c>
      <c r="F234" s="1">
        <v>0</v>
      </c>
      <c r="G234" s="2">
        <f t="shared" si="0"/>
        <v>42686.895479999999</v>
      </c>
      <c r="H234" s="2">
        <f t="shared" si="1"/>
        <v>0.44000000000232831</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25474.949999999997</v>
      </c>
      <c r="D248" s="1">
        <f>'PR-RAS'!E252</f>
        <v>25371.360000000001</v>
      </c>
      <c r="E248" s="1">
        <v>0</v>
      </c>
      <c r="F248" s="1">
        <v>0</v>
      </c>
      <c r="G248" s="2">
        <f t="shared" si="0"/>
        <v>18825.764489999998</v>
      </c>
      <c r="H248" s="2">
        <f t="shared" si="1"/>
        <v>0.41000000000349246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25474.949999999997</v>
      </c>
      <c r="D255" s="1">
        <f>'PR-RAS'!E259</f>
        <v>25371.360000000001</v>
      </c>
      <c r="E255" s="1">
        <v>0</v>
      </c>
      <c r="F255" s="1">
        <v>0</v>
      </c>
      <c r="G255" s="2">
        <f t="shared" si="0"/>
        <v>19359.28818</v>
      </c>
      <c r="H255" s="2">
        <f t="shared" si="1"/>
        <v>0.41000000000349246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11891.96</v>
      </c>
      <c r="D256" s="1">
        <f>'PR-RAS'!E260</f>
        <v>14374.89</v>
      </c>
      <c r="E256" s="1">
        <v>0</v>
      </c>
      <c r="F256" s="1">
        <v>0</v>
      </c>
      <c r="G256" s="2">
        <f t="shared" si="0"/>
        <v>10363.643700000001</v>
      </c>
      <c r="H256" s="2">
        <f t="shared" si="1"/>
        <v>0.15000000000145519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13582.99</v>
      </c>
      <c r="D257" s="1">
        <f>'PR-RAS'!E261</f>
        <v>10996.47</v>
      </c>
      <c r="E257" s="1">
        <v>0</v>
      </c>
      <c r="F257" s="1">
        <v>0</v>
      </c>
      <c r="G257" s="2">
        <f t="shared" si="0"/>
        <v>9107.4380799999999</v>
      </c>
      <c r="H257" s="2">
        <f t="shared" si="1"/>
        <v>0.47999999999956344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30998.03</v>
      </c>
      <c r="D259" s="1">
        <f>'PR-RAS'!E263</f>
        <v>42009.97</v>
      </c>
      <c r="E259" s="1">
        <v>0</v>
      </c>
      <c r="F259" s="1">
        <v>0</v>
      </c>
      <c r="G259" s="2">
        <f t="shared" si="0"/>
        <v>29674.636259999999</v>
      </c>
      <c r="H259" s="2">
        <f t="shared" si="1"/>
        <v>5.9999999997671694E-2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25025.5</v>
      </c>
      <c r="D260" s="1">
        <f>'PR-RAS'!E264</f>
        <v>32209.97</v>
      </c>
      <c r="E260" s="1">
        <v>0</v>
      </c>
      <c r="F260" s="1">
        <v>0</v>
      </c>
      <c r="G260" s="2">
        <f t="shared" si="0"/>
        <v>23166.36896</v>
      </c>
      <c r="H260" s="2">
        <f t="shared" si="1"/>
        <v>0.52999999999883585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25025.5</v>
      </c>
      <c r="D261" s="1">
        <f>'PR-RAS'!E265</f>
        <v>32209.97</v>
      </c>
      <c r="E261" s="1">
        <v>0</v>
      </c>
      <c r="F261" s="1">
        <v>0</v>
      </c>
      <c r="G261" s="2">
        <f t="shared" si="0"/>
        <v>23255.814400000003</v>
      </c>
      <c r="H261" s="2">
        <f t="shared" si="1"/>
        <v>0.52999999999883585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5972.53</v>
      </c>
      <c r="D264" s="1">
        <f>'PR-RAS'!E268</f>
        <v>9800</v>
      </c>
      <c r="E264" s="1">
        <v>0</v>
      </c>
      <c r="F264" s="1">
        <v>0</v>
      </c>
      <c r="G264" s="2">
        <f t="shared" si="0"/>
        <v>6725.57539</v>
      </c>
      <c r="H264" s="2">
        <f t="shared" si="1"/>
        <v>0.47000000000025466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5972.53</v>
      </c>
      <c r="D265" s="1">
        <f>'PR-RAS'!E269</f>
        <v>9800</v>
      </c>
      <c r="E265" s="1">
        <v>0</v>
      </c>
      <c r="F265" s="1">
        <v>0</v>
      </c>
      <c r="G265" s="2">
        <f t="shared" ref="G265:G521" si="8">(B265/1000)*(C265*1+D265*2)</f>
        <v>6751.1479200000003</v>
      </c>
      <c r="H265" s="2">
        <f t="shared" ref="H265:H521" si="9">ABS(C265-ROUND(C265,0))+ABS(D265-ROUND(D265,0))</f>
        <v>0.47000000000025466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382198.58999999997</v>
      </c>
      <c r="D285" s="1">
        <f>'PR-RAS'!E289</f>
        <v>242112.54</v>
      </c>
      <c r="E285" s="1">
        <v>0</v>
      </c>
      <c r="F285" s="1">
        <v>0</v>
      </c>
      <c r="G285" s="2">
        <f t="shared" si="8"/>
        <v>246064.32227999996</v>
      </c>
      <c r="H285" s="2">
        <f t="shared" si="9"/>
        <v>0.87000000002444722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166725.49000000011</v>
      </c>
      <c r="D286" s="1">
        <f>'PR-RAS'!E290</f>
        <v>395626.98</v>
      </c>
      <c r="E286" s="1">
        <v>0</v>
      </c>
      <c r="F286" s="1">
        <v>0</v>
      </c>
      <c r="G286" s="2">
        <f t="shared" si="8"/>
        <v>273024.14325000002</v>
      </c>
      <c r="H286" s="2">
        <f t="shared" si="9"/>
        <v>0.51000000012572855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305761.48</v>
      </c>
      <c r="D288" s="1">
        <f>'PR-RAS'!E292</f>
        <v>522823.9</v>
      </c>
      <c r="E288" s="1">
        <v>0</v>
      </c>
      <c r="F288" s="1">
        <v>0</v>
      </c>
      <c r="G288" s="2">
        <f t="shared" si="8"/>
        <v>387854.46335999999</v>
      </c>
      <c r="H288" s="2">
        <f t="shared" si="9"/>
        <v>0.57999999995809048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154436.85</v>
      </c>
      <c r="D290" s="1">
        <f>'PR-RAS'!E294</f>
        <v>106335.05</v>
      </c>
      <c r="E290" s="1">
        <v>0</v>
      </c>
      <c r="F290" s="1">
        <v>0</v>
      </c>
      <c r="G290" s="2">
        <f t="shared" si="8"/>
        <v>106093.90854999999</v>
      </c>
      <c r="H290" s="2">
        <f t="shared" si="9"/>
        <v>0.19999999999708962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258.01</v>
      </c>
      <c r="D293" s="1">
        <f>'PR-RAS'!E298</f>
        <v>66.36</v>
      </c>
      <c r="E293" s="1">
        <v>0</v>
      </c>
      <c r="F293" s="1">
        <v>0</v>
      </c>
      <c r="G293" s="2">
        <f t="shared" si="8"/>
        <v>114.09316</v>
      </c>
      <c r="H293" s="2">
        <f t="shared" si="9"/>
        <v>0.36999999999999034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258.01</v>
      </c>
      <c r="D294" s="1">
        <f>'PR-RAS'!E299</f>
        <v>66.36</v>
      </c>
      <c r="E294" s="1">
        <v>0</v>
      </c>
      <c r="F294" s="1">
        <v>0</v>
      </c>
      <c r="G294" s="2">
        <f t="shared" si="8"/>
        <v>114.48389</v>
      </c>
      <c r="H294" s="2">
        <f t="shared" si="9"/>
        <v>0.36999999999999034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258.01</v>
      </c>
      <c r="D295" s="1">
        <f>'PR-RAS'!E300</f>
        <v>66.36</v>
      </c>
      <c r="E295" s="1">
        <v>0</v>
      </c>
      <c r="F295" s="1">
        <v>0</v>
      </c>
      <c r="G295" s="2">
        <f t="shared" si="8"/>
        <v>114.87461999999999</v>
      </c>
      <c r="H295" s="2">
        <f t="shared" si="9"/>
        <v>0.36999999999999034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258.01</v>
      </c>
      <c r="D296" s="1">
        <f>'PR-RAS'!E301</f>
        <v>66.36</v>
      </c>
      <c r="E296" s="1">
        <v>0</v>
      </c>
      <c r="F296" s="1">
        <v>0</v>
      </c>
      <c r="G296" s="2">
        <f t="shared" si="8"/>
        <v>115.26535</v>
      </c>
      <c r="H296" s="2">
        <f t="shared" si="9"/>
        <v>0.36999999999999034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12226.37</v>
      </c>
      <c r="D345" s="1">
        <f>'PR-RAS'!E350</f>
        <v>22967.97</v>
      </c>
      <c r="E345" s="1">
        <v>0</v>
      </c>
      <c r="F345" s="1">
        <v>0</v>
      </c>
      <c r="G345" s="2">
        <f t="shared" si="8"/>
        <v>20007.834640000001</v>
      </c>
      <c r="H345" s="2">
        <f t="shared" si="9"/>
        <v>0.3999999999996362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12226.37</v>
      </c>
      <c r="D358" s="1">
        <f>'PR-RAS'!E363</f>
        <v>22967.97</v>
      </c>
      <c r="E358" s="1">
        <v>0</v>
      </c>
      <c r="F358" s="1">
        <v>0</v>
      </c>
      <c r="G358" s="2">
        <f t="shared" si="8"/>
        <v>20763.944670000001</v>
      </c>
      <c r="H358" s="2">
        <f t="shared" si="9"/>
        <v>0.3999999999996362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11270.5</v>
      </c>
      <c r="D359" s="1">
        <f>'PR-RAS'!E364</f>
        <v>22967.97</v>
      </c>
      <c r="E359" s="1">
        <v>0</v>
      </c>
      <c r="F359" s="1">
        <v>0</v>
      </c>
      <c r="G359" s="2">
        <f t="shared" si="8"/>
        <v>20479.90552</v>
      </c>
      <c r="H359" s="2">
        <f t="shared" si="9"/>
        <v>0.52999999999883585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4584.59</v>
      </c>
      <c r="D361" s="1">
        <f>'PR-RAS'!E366</f>
        <v>22967.97</v>
      </c>
      <c r="E361" s="1">
        <v>0</v>
      </c>
      <c r="F361" s="1">
        <v>0</v>
      </c>
      <c r="G361" s="2">
        <f t="shared" si="8"/>
        <v>18187.390799999997</v>
      </c>
      <c r="H361" s="2">
        <f t="shared" si="9"/>
        <v>0.43999999999869033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6685.91</v>
      </c>
      <c r="D363" s="1">
        <f>'PR-RAS'!E368</f>
        <v>0</v>
      </c>
      <c r="E363" s="1">
        <v>0</v>
      </c>
      <c r="F363" s="1">
        <v>0</v>
      </c>
      <c r="G363" s="2">
        <f t="shared" si="8"/>
        <v>2420.2994199999998</v>
      </c>
      <c r="H363" s="2">
        <f t="shared" si="9"/>
        <v>9.0000000000145519E-2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955.87</v>
      </c>
      <c r="D364" s="1">
        <f>'PR-RAS'!E369</f>
        <v>0</v>
      </c>
      <c r="E364" s="1">
        <v>0</v>
      </c>
      <c r="F364" s="1">
        <v>0</v>
      </c>
      <c r="G364" s="2">
        <f t="shared" si="8"/>
        <v>346.98081000000002</v>
      </c>
      <c r="H364" s="2">
        <f t="shared" si="9"/>
        <v>0.12999999999999545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955.87</v>
      </c>
      <c r="D365" s="1">
        <f>'PR-RAS'!E370</f>
        <v>0</v>
      </c>
      <c r="E365" s="1">
        <v>0</v>
      </c>
      <c r="F365" s="1">
        <v>0</v>
      </c>
      <c r="G365" s="2">
        <f t="shared" si="8"/>
        <v>347.93667999999997</v>
      </c>
      <c r="H365" s="2">
        <f t="shared" si="9"/>
        <v>0.12999999999999545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11968.36</v>
      </c>
      <c r="D403" s="1">
        <f>'PR-RAS'!E408</f>
        <v>22901.61</v>
      </c>
      <c r="E403" s="1">
        <v>0</v>
      </c>
      <c r="F403" s="1">
        <v>0</v>
      </c>
      <c r="G403" s="2">
        <f t="shared" si="8"/>
        <v>23224.175160000003</v>
      </c>
      <c r="H403" s="2">
        <f t="shared" si="9"/>
        <v>0.75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549182.09000000008</v>
      </c>
      <c r="D407" s="1">
        <f>'PR-RAS'!E412</f>
        <v>637805.88</v>
      </c>
      <c r="E407" s="1">
        <v>0</v>
      </c>
      <c r="F407" s="1">
        <v>0</v>
      </c>
      <c r="G407" s="2">
        <f t="shared" si="8"/>
        <v>740866.30310000014</v>
      </c>
      <c r="H407" s="2">
        <f t="shared" si="9"/>
        <v>0.21000000007916242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394424.95999999996</v>
      </c>
      <c r="D408" s="1">
        <f>'PR-RAS'!E413</f>
        <v>265080.51</v>
      </c>
      <c r="E408" s="1">
        <v>0</v>
      </c>
      <c r="F408" s="1">
        <v>0</v>
      </c>
      <c r="G408" s="2">
        <f t="shared" si="8"/>
        <v>376306.49385999999</v>
      </c>
      <c r="H408" s="2">
        <f t="shared" si="9"/>
        <v>0.53000000002793968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154757.13000000012</v>
      </c>
      <c r="D409" s="1">
        <f>'PR-RAS'!E414</f>
        <v>372725.37</v>
      </c>
      <c r="E409" s="1">
        <v>0</v>
      </c>
      <c r="F409" s="1">
        <v>0</v>
      </c>
      <c r="G409" s="2">
        <f t="shared" si="8"/>
        <v>367284.81096000003</v>
      </c>
      <c r="H409" s="2">
        <f t="shared" si="9"/>
        <v>0.50000000011641532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305761.48</v>
      </c>
      <c r="D411" s="1">
        <f>'PR-RAS'!E416</f>
        <v>522823.9</v>
      </c>
      <c r="E411" s="1">
        <v>0</v>
      </c>
      <c r="F411" s="1">
        <v>0</v>
      </c>
      <c r="G411" s="2">
        <f t="shared" si="8"/>
        <v>554077.80479999993</v>
      </c>
      <c r="H411" s="2">
        <f t="shared" si="9"/>
        <v>0.57999999995809048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154436.85</v>
      </c>
      <c r="D413" s="1">
        <f>'PR-RAS'!E418</f>
        <v>106335.05</v>
      </c>
      <c r="E413" s="1">
        <v>0</v>
      </c>
      <c r="F413" s="1">
        <v>0</v>
      </c>
      <c r="G413" s="2">
        <f t="shared" si="8"/>
        <v>151248.06339999998</v>
      </c>
      <c r="H413" s="2">
        <f t="shared" si="9"/>
        <v>0.19999999999708962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549182.09000000008</v>
      </c>
      <c r="D633" s="1">
        <f>'PR-RAS'!E639</f>
        <v>637805.88</v>
      </c>
      <c r="E633" s="1">
        <v>0</v>
      </c>
      <c r="F633" s="1">
        <v>0</v>
      </c>
      <c r="G633" s="2">
        <f t="shared" si="10"/>
        <v>1153269.7132000001</v>
      </c>
      <c r="H633" s="2">
        <f t="shared" si="11"/>
        <v>0.21000000007916242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394424.95999999996</v>
      </c>
      <c r="D634" s="1">
        <f>'PR-RAS'!E640</f>
        <v>265080.51</v>
      </c>
      <c r="E634" s="1">
        <v>0</v>
      </c>
      <c r="F634" s="1">
        <v>0</v>
      </c>
      <c r="G634" s="2">
        <f t="shared" si="10"/>
        <v>585262.92533999996</v>
      </c>
      <c r="H634" s="2">
        <f t="shared" si="11"/>
        <v>0.53000000002793968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154757.13000000012</v>
      </c>
      <c r="D635" s="1">
        <f>'PR-RAS'!E641</f>
        <v>372725.37</v>
      </c>
      <c r="E635" s="1">
        <v>0</v>
      </c>
      <c r="F635" s="1">
        <v>0</v>
      </c>
      <c r="G635" s="2">
        <f t="shared" si="10"/>
        <v>570731.7895800001</v>
      </c>
      <c r="H635" s="2">
        <f t="shared" si="11"/>
        <v>0.50000000011641532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305761.48</v>
      </c>
      <c r="D637" s="1">
        <f>'PR-RAS'!E643</f>
        <v>522823.9</v>
      </c>
      <c r="E637" s="1">
        <v>0</v>
      </c>
      <c r="F637" s="1">
        <v>0</v>
      </c>
      <c r="G637" s="2">
        <f t="shared" si="10"/>
        <v>859496.30208000005</v>
      </c>
      <c r="H637" s="2">
        <f t="shared" si="11"/>
        <v>0.57999999995809048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460518.6100000001</v>
      </c>
      <c r="D639" s="1">
        <f>'PR-RAS'!E645</f>
        <v>895549.27</v>
      </c>
      <c r="E639" s="1">
        <v>0</v>
      </c>
      <c r="F639" s="1">
        <v>0</v>
      </c>
      <c r="G639" s="2">
        <f t="shared" si="10"/>
        <v>1436531.7417000004</v>
      </c>
      <c r="H639" s="2">
        <f t="shared" si="11"/>
        <v>0.65999999991618097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463805.48</v>
      </c>
      <c r="D642" s="1">
        <f>'PR-RAS'!E649</f>
        <v>735670.98</v>
      </c>
      <c r="E642" s="1">
        <v>0</v>
      </c>
      <c r="F642" s="1">
        <v>0</v>
      </c>
      <c r="G642" s="2">
        <f t="shared" si="10"/>
        <v>1240429.5090399999</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321878.07</v>
      </c>
      <c r="D643" s="1">
        <f>'PR-RAS'!E650</f>
        <v>351818.38</v>
      </c>
      <c r="E643" s="1">
        <v>0</v>
      </c>
      <c r="F643" s="1">
        <v>0</v>
      </c>
      <c r="G643" s="2">
        <f t="shared" si="10"/>
        <v>658380.52086000005</v>
      </c>
      <c r="H643" s="2">
        <f t="shared" si="11"/>
        <v>0.45000000001164153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300143.86</v>
      </c>
      <c r="D644" s="1">
        <f>'PR-RAS'!E651</f>
        <v>168850.58</v>
      </c>
      <c r="E644" s="1">
        <v>0</v>
      </c>
      <c r="F644" s="1">
        <v>0</v>
      </c>
      <c r="G644" s="2">
        <f t="shared" si="10"/>
        <v>410134.34786000004</v>
      </c>
      <c r="H644" s="2">
        <f t="shared" si="11"/>
        <v>0.56000000002677552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485539.69000000006</v>
      </c>
      <c r="D645" s="1">
        <f>'PR-RAS'!E652</f>
        <v>918638.77999999991</v>
      </c>
      <c r="E645" s="1">
        <v>0</v>
      </c>
      <c r="F645" s="1">
        <v>0</v>
      </c>
      <c r="G645" s="2">
        <f t="shared" si="10"/>
        <v>1495894.3090000001</v>
      </c>
      <c r="H645" s="2">
        <f t="shared" si="11"/>
        <v>0.53000000002793968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5</v>
      </c>
      <c r="E646" s="1">
        <v>0</v>
      </c>
      <c r="F646" s="1">
        <v>0</v>
      </c>
      <c r="G646" s="2">
        <f t="shared" si="10"/>
        <v>9.6750000000000007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v>
      </c>
      <c r="D648" s="1">
        <f>'PR-RAS'!E655</f>
        <v>5</v>
      </c>
      <c r="E648" s="1">
        <v>0</v>
      </c>
      <c r="F648" s="1">
        <v>0</v>
      </c>
      <c r="G648" s="2">
        <f t="shared" si="10"/>
        <v>9.7050000000000001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1196.6400000000001</v>
      </c>
      <c r="D651" s="1">
        <f>'PR-RAS'!E658</f>
        <v>3344.52</v>
      </c>
      <c r="E651" s="1">
        <v>0</v>
      </c>
      <c r="F651" s="1">
        <v>0</v>
      </c>
      <c r="G651" s="2">
        <f t="shared" si="10"/>
        <v>5125.692</v>
      </c>
      <c r="H651" s="2">
        <f t="shared" si="11"/>
        <v>0.83999999999991815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171412.69</v>
      </c>
      <c r="D654" s="1">
        <f>'PR-RAS'!E661</f>
        <v>174961.02</v>
      </c>
      <c r="E654" s="1">
        <v>0</v>
      </c>
      <c r="F654" s="1">
        <v>0</v>
      </c>
      <c r="G654" s="2">
        <f t="shared" si="10"/>
        <v>340431.57868999999</v>
      </c>
      <c r="H654" s="2">
        <f t="shared" si="11"/>
        <v>0.32999999998719431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2700.49</v>
      </c>
      <c r="D658" s="1">
        <f>'PR-RAS'!E665</f>
        <v>3318.07</v>
      </c>
      <c r="E658" s="1">
        <v>0</v>
      </c>
      <c r="F658" s="1">
        <v>0</v>
      </c>
      <c r="G658" s="2">
        <f t="shared" si="10"/>
        <v>6134.1659100000006</v>
      </c>
      <c r="H658" s="2">
        <f t="shared" si="11"/>
        <v>0.55999999999994543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4635.91</v>
      </c>
      <c r="D662" s="1">
        <f>'PR-RAS'!E669</f>
        <v>5133</v>
      </c>
      <c r="E662" s="1">
        <v>0</v>
      </c>
      <c r="F662" s="1">
        <v>0</v>
      </c>
      <c r="G662" s="2">
        <f t="shared" si="10"/>
        <v>9850.1625100000001</v>
      </c>
      <c r="H662" s="2">
        <f t="shared" si="11"/>
        <v>9.0000000000145519E-2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6926.84</v>
      </c>
      <c r="D691" s="1">
        <f>'PR-RAS'!E698</f>
        <v>0</v>
      </c>
      <c r="E691" s="1">
        <v>0</v>
      </c>
      <c r="F691" s="1">
        <v>0</v>
      </c>
      <c r="G691" s="2">
        <f t="shared" si="10"/>
        <v>4779.5195999999996</v>
      </c>
      <c r="H691" s="2">
        <f t="shared" si="11"/>
        <v>0.15999999999985448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2865.11</v>
      </c>
      <c r="D711" s="1">
        <f>'PR-RAS'!E718</f>
        <v>3039.6</v>
      </c>
      <c r="E711" s="1">
        <v>0</v>
      </c>
      <c r="F711" s="1">
        <v>0</v>
      </c>
      <c r="G711" s="2">
        <f t="shared" si="10"/>
        <v>6350.4600999999993</v>
      </c>
      <c r="H711" s="2">
        <f t="shared" si="11"/>
        <v>0.51000000000021828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597.38</v>
      </c>
      <c r="E715" s="1">
        <v>0</v>
      </c>
      <c r="F715" s="1">
        <v>0</v>
      </c>
      <c r="G715" s="2">
        <f t="shared" si="10"/>
        <v>853.05863999999997</v>
      </c>
      <c r="H715" s="2">
        <f t="shared" si="11"/>
        <v>0.37999999999999545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1585.28</v>
      </c>
      <c r="D718" s="1">
        <f>'PR-RAS'!E725</f>
        <v>1909.05</v>
      </c>
      <c r="E718" s="1">
        <v>0</v>
      </c>
      <c r="F718" s="1">
        <v>0</v>
      </c>
      <c r="G718" s="2">
        <f t="shared" si="10"/>
        <v>3874.2234599999997</v>
      </c>
      <c r="H718" s="2">
        <f t="shared" si="11"/>
        <v>0.32999999999992724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343.7</v>
      </c>
      <c r="D719" s="1">
        <f>'PR-RAS'!E726</f>
        <v>151.74</v>
      </c>
      <c r="E719" s="1">
        <v>0</v>
      </c>
      <c r="F719" s="1">
        <v>0</v>
      </c>
      <c r="G719" s="2">
        <f t="shared" si="10"/>
        <v>464.67524000000003</v>
      </c>
      <c r="H719" s="2">
        <f t="shared" si="11"/>
        <v>0.56000000000000227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49.77</v>
      </c>
      <c r="D752" s="1">
        <f>'PR-RAS'!E759</f>
        <v>265.45</v>
      </c>
      <c r="E752" s="1">
        <v>0</v>
      </c>
      <c r="F752" s="1">
        <v>0</v>
      </c>
      <c r="G752" s="2">
        <f t="shared" si="10"/>
        <v>436.08317</v>
      </c>
      <c r="H752" s="2">
        <f t="shared" si="11"/>
        <v>0.6799999999999855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11891.96</v>
      </c>
      <c r="D809" s="1">
        <f>'PR-RAS'!E816</f>
        <v>14374.89</v>
      </c>
      <c r="E809" s="1">
        <v>0</v>
      </c>
      <c r="F809" s="1">
        <v>0</v>
      </c>
      <c r="G809" s="2">
        <f t="shared" si="10"/>
        <v>32838.52592</v>
      </c>
      <c r="H809" s="2">
        <f t="shared" si="11"/>
        <v>0.15000000000145519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13582.99</v>
      </c>
      <c r="D817" s="1">
        <f>'PR-RAS'!E824</f>
        <v>10996.47</v>
      </c>
      <c r="E817" s="1">
        <v>0</v>
      </c>
      <c r="F817" s="1">
        <v>0</v>
      </c>
      <c r="G817" s="2">
        <f t="shared" si="18"/>
        <v>29029.958879999998</v>
      </c>
      <c r="H817" s="2">
        <f t="shared" si="19"/>
        <v>0.47999999999956344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25025.5</v>
      </c>
      <c r="D822" s="1">
        <f>'PR-RAS'!E829</f>
        <v>32209.97</v>
      </c>
      <c r="E822" s="1">
        <v>0</v>
      </c>
      <c r="F822" s="1">
        <v>0</v>
      </c>
      <c r="G822" s="2">
        <f t="shared" si="18"/>
        <v>73434.70624</v>
      </c>
      <c r="H822" s="2">
        <f t="shared" si="19"/>
        <v>0.52999999999883585</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103702.89</v>
      </c>
      <c r="D1480" s="6"/>
      <c r="E1480" s="6">
        <v>0</v>
      </c>
      <c r="F1480" s="6">
        <v>0</v>
      </c>
      <c r="G1480" s="7">
        <f t="shared" ref="G1480:G1580" si="34">B1480/1000*C1480</f>
        <v>103.70289</v>
      </c>
      <c r="H1480" s="7">
        <f t="shared" ref="H1480:H1580" si="35">ABS(C1480-ROUND(C1480,0))</f>
        <v>0.11000000000058208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290598.40000000002</v>
      </c>
      <c r="D1481" s="1">
        <v>0</v>
      </c>
      <c r="E1481" s="1">
        <v>0</v>
      </c>
      <c r="F1481" s="1">
        <v>0</v>
      </c>
      <c r="G1481" s="2">
        <f t="shared" si="34"/>
        <v>581.19680000000005</v>
      </c>
      <c r="H1481" s="2">
        <f t="shared" si="35"/>
        <v>0.40000000002328306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267630.43</v>
      </c>
      <c r="D1483" s="1">
        <v>0</v>
      </c>
      <c r="E1483" s="1">
        <v>0</v>
      </c>
      <c r="F1483" s="1">
        <v>0</v>
      </c>
      <c r="G1483" s="2">
        <f t="shared" si="34"/>
        <v>1070.52172</v>
      </c>
      <c r="H1483" s="2">
        <f t="shared" si="35"/>
        <v>0.42999999999301508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54319.35</v>
      </c>
      <c r="D1484" s="1">
        <v>0</v>
      </c>
      <c r="E1484" s="1">
        <v>0</v>
      </c>
      <c r="F1484" s="1">
        <v>0</v>
      </c>
      <c r="G1484" s="2">
        <f t="shared" si="34"/>
        <v>271.59674999999999</v>
      </c>
      <c r="H1484" s="2">
        <f t="shared" si="35"/>
        <v>0.34999999999854481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83467.33</v>
      </c>
      <c r="D1485" s="1">
        <v>0</v>
      </c>
      <c r="E1485" s="1">
        <v>0</v>
      </c>
      <c r="F1485" s="1">
        <v>0</v>
      </c>
      <c r="G1485" s="2">
        <f t="shared" si="34"/>
        <v>500.80398000000002</v>
      </c>
      <c r="H1485" s="2">
        <f t="shared" si="35"/>
        <v>0.33000000000174623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741.77</v>
      </c>
      <c r="D1486" s="1">
        <v>0</v>
      </c>
      <c r="E1486" s="1">
        <v>0</v>
      </c>
      <c r="F1486" s="1">
        <v>0</v>
      </c>
      <c r="G1486" s="2">
        <f t="shared" si="34"/>
        <v>5.1923899999999996</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265.45</v>
      </c>
      <c r="D1487" s="1">
        <v>0</v>
      </c>
      <c r="E1487" s="1">
        <v>0</v>
      </c>
      <c r="F1487" s="1">
        <v>0</v>
      </c>
      <c r="G1487" s="2">
        <f t="shared" si="34"/>
        <v>2.1236000000000002</v>
      </c>
      <c r="H1487" s="2">
        <f t="shared" si="35"/>
        <v>0.44999999999998863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25371.360000000001</v>
      </c>
      <c r="D1489" s="1">
        <v>0</v>
      </c>
      <c r="E1489" s="1">
        <v>0</v>
      </c>
      <c r="F1489" s="1">
        <v>0</v>
      </c>
      <c r="G1489" s="2">
        <f t="shared" si="34"/>
        <v>253.71360000000001</v>
      </c>
      <c r="H1489" s="2">
        <f t="shared" si="35"/>
        <v>0.36000000000058208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103465.17</v>
      </c>
      <c r="D1491" s="1">
        <v>0</v>
      </c>
      <c r="E1491" s="1">
        <v>0</v>
      </c>
      <c r="F1491" s="1">
        <v>0</v>
      </c>
      <c r="G1491" s="2">
        <f t="shared" si="34"/>
        <v>1241.58204</v>
      </c>
      <c r="H1491" s="2">
        <f t="shared" si="35"/>
        <v>0.16999999999825377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22967.97</v>
      </c>
      <c r="D1492" s="1">
        <v>0</v>
      </c>
      <c r="E1492" s="1">
        <v>0</v>
      </c>
      <c r="F1492" s="1">
        <v>0</v>
      </c>
      <c r="G1492" s="2">
        <f t="shared" si="34"/>
        <v>298.58361000000002</v>
      </c>
      <c r="H1492" s="2">
        <f t="shared" si="35"/>
        <v>2.9999999998835847E-2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304620.25000000006</v>
      </c>
      <c r="D1499" s="1">
        <v>0</v>
      </c>
      <c r="E1499" s="1">
        <v>0</v>
      </c>
      <c r="F1499" s="1">
        <v>0</v>
      </c>
      <c r="G1499" s="2">
        <f t="shared" si="34"/>
        <v>6092.4050000000016</v>
      </c>
      <c r="H1499" s="2">
        <f t="shared" si="35"/>
        <v>0.25000000005820766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281305.04000000004</v>
      </c>
      <c r="D1501" s="1">
        <v>0</v>
      </c>
      <c r="E1501" s="1">
        <v>0</v>
      </c>
      <c r="F1501" s="1">
        <v>0</v>
      </c>
      <c r="G1501" s="2">
        <f t="shared" si="34"/>
        <v>6188.7108800000005</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53332.85</v>
      </c>
      <c r="D1502" s="1">
        <v>0</v>
      </c>
      <c r="E1502" s="1">
        <v>0</v>
      </c>
      <c r="F1502" s="1">
        <v>0</v>
      </c>
      <c r="G1502" s="2">
        <f t="shared" si="34"/>
        <v>1226.6555499999999</v>
      </c>
      <c r="H1502" s="2">
        <f t="shared" si="35"/>
        <v>0.15000000000145519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95796.56</v>
      </c>
      <c r="D1503" s="1">
        <v>0</v>
      </c>
      <c r="E1503" s="1">
        <v>0</v>
      </c>
      <c r="F1503" s="1">
        <v>0</v>
      </c>
      <c r="G1503" s="2">
        <f t="shared" si="34"/>
        <v>2299.11744</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1105.5</v>
      </c>
      <c r="D1504" s="1">
        <v>0</v>
      </c>
      <c r="E1504" s="1">
        <v>0</v>
      </c>
      <c r="F1504" s="1">
        <v>0</v>
      </c>
      <c r="G1504" s="2">
        <f t="shared" si="34"/>
        <v>27.637500000000003</v>
      </c>
      <c r="H1504" s="2">
        <f t="shared" si="35"/>
        <v>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265.45</v>
      </c>
      <c r="D1505" s="1">
        <v>0</v>
      </c>
      <c r="E1505" s="1">
        <v>0</v>
      </c>
      <c r="F1505" s="1">
        <v>0</v>
      </c>
      <c r="G1505" s="2">
        <f t="shared" si="34"/>
        <v>6.9016999999999991</v>
      </c>
      <c r="H1505" s="2">
        <f t="shared" si="35"/>
        <v>0.44999999999998863</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25371.360000000001</v>
      </c>
      <c r="D1507" s="1">
        <v>0</v>
      </c>
      <c r="E1507" s="1">
        <v>0</v>
      </c>
      <c r="F1507" s="1">
        <v>0</v>
      </c>
      <c r="G1507" s="2">
        <f t="shared" si="34"/>
        <v>710.39808000000005</v>
      </c>
      <c r="H1507" s="2">
        <f t="shared" si="35"/>
        <v>0.36000000000058208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105433.32</v>
      </c>
      <c r="D1509" s="1">
        <v>0</v>
      </c>
      <c r="E1509" s="1">
        <v>0</v>
      </c>
      <c r="F1509" s="1">
        <v>0</v>
      </c>
      <c r="G1509" s="2">
        <f t="shared" si="34"/>
        <v>3162.9996000000001</v>
      </c>
      <c r="H1509" s="2">
        <f t="shared" si="35"/>
        <v>0.32000000000698492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23315.21</v>
      </c>
      <c r="D1510" s="1">
        <v>0</v>
      </c>
      <c r="E1510" s="1">
        <v>0</v>
      </c>
      <c r="F1510" s="1">
        <v>0</v>
      </c>
      <c r="G1510" s="2">
        <f t="shared" si="34"/>
        <v>722.77150999999992</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89681.039999999979</v>
      </c>
      <c r="D1517" s="1">
        <v>0</v>
      </c>
      <c r="E1517" s="1">
        <v>0</v>
      </c>
      <c r="F1517" s="1">
        <v>0</v>
      </c>
      <c r="G1517" s="2">
        <f t="shared" si="34"/>
        <v>3407.879519999999</v>
      </c>
      <c r="H1517" s="2">
        <f t="shared" si="35"/>
        <v>3.9999999979045242E-2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89681.04</v>
      </c>
      <c r="D1576" s="1">
        <v>0</v>
      </c>
      <c r="E1576" s="1">
        <v>0</v>
      </c>
      <c r="F1576" s="1">
        <v>0</v>
      </c>
      <c r="G1576" s="2">
        <f t="shared" si="34"/>
        <v>8699.0608799999991</v>
      </c>
      <c r="H1576" s="2">
        <f t="shared" si="35"/>
        <v>3.9999999993597157E-2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89681.04</v>
      </c>
      <c r="D1578" s="1">
        <v>0</v>
      </c>
      <c r="E1578" s="1">
        <v>0</v>
      </c>
      <c r="F1578" s="1">
        <v>0</v>
      </c>
      <c r="G1578" s="2">
        <f t="shared" si="34"/>
        <v>8878.4229599999999</v>
      </c>
      <c r="H1578" s="2">
        <f t="shared" si="35"/>
        <v>3.9999999993597157E-2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27425</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548924.08000000007</v>
      </c>
      <c r="I16" s="170">
        <f>'PR-RAS'!E6</f>
        <v>637739.52000000002</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382198.58999999997</v>
      </c>
      <c r="I17" s="170">
        <f>'PR-RAS'!E151</f>
        <v>242112.54</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460518.6100000001</v>
      </c>
      <c r="I18" s="170">
        <f>'PR-RAS'!E645</f>
        <v>895549.27</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103702.89</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89681.039999999979</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89681.04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94" zoomScaleNormal="100" workbookViewId="0">
      <selection activeCell="E830" sqref="E83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548924.08000000007</v>
      </c>
      <c r="E6" s="51">
        <f>E7+E44+E50+E82+E106+E124+E133+E139</f>
        <v>637739.52000000002</v>
      </c>
      <c r="F6" s="52">
        <f t="shared" ref="F6:F131" si="0">IF(D6&lt;&gt;0,IF(E6/D6&gt;=100,"&gt;&gt;100",E6/D6*100),"-")</f>
        <v>116.17991325867867</v>
      </c>
    </row>
    <row r="7" spans="1:25" ht="12.75" customHeight="1" x14ac:dyDescent="0.2">
      <c r="A7" s="53">
        <v>61</v>
      </c>
      <c r="B7" s="294" t="s">
        <v>60</v>
      </c>
      <c r="C7" s="50" t="s">
        <v>61</v>
      </c>
      <c r="D7" s="51">
        <f t="shared" ref="D7:E7" si="1">D8+D17+D23+D29+D37+D40</f>
        <v>287020.15000000002</v>
      </c>
      <c r="E7" s="51">
        <f t="shared" si="1"/>
        <v>390863.82</v>
      </c>
      <c r="F7" s="52">
        <f t="shared" si="0"/>
        <v>136.17992325625917</v>
      </c>
    </row>
    <row r="8" spans="1:25" ht="12.75" customHeight="1" x14ac:dyDescent="0.2">
      <c r="A8" s="53">
        <v>611</v>
      </c>
      <c r="B8" s="85" t="s">
        <v>62</v>
      </c>
      <c r="C8" s="50" t="s">
        <v>63</v>
      </c>
      <c r="D8" s="51">
        <f t="shared" ref="D8:E8" si="2">SUM(D9:D14)-D15-D16</f>
        <v>251183.56</v>
      </c>
      <c r="E8" s="51">
        <f t="shared" si="2"/>
        <v>339834.83</v>
      </c>
      <c r="F8" s="52">
        <f t="shared" si="0"/>
        <v>135.29342047704077</v>
      </c>
    </row>
    <row r="9" spans="1:25" ht="12.75" customHeight="1" x14ac:dyDescent="0.2">
      <c r="A9" s="53">
        <v>6111</v>
      </c>
      <c r="B9" s="85" t="s">
        <v>64</v>
      </c>
      <c r="C9" s="50" t="s">
        <v>65</v>
      </c>
      <c r="D9" s="242">
        <v>251183.56</v>
      </c>
      <c r="E9" s="242">
        <v>339834.83</v>
      </c>
      <c r="F9" s="52">
        <f t="shared" si="0"/>
        <v>135.29342047704077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29460.829999999998</v>
      </c>
      <c r="E23" s="51">
        <f t="shared" si="4"/>
        <v>44358.039999999994</v>
      </c>
      <c r="F23" s="52">
        <f t="shared" si="0"/>
        <v>150.56615852302869</v>
      </c>
    </row>
    <row r="24" spans="1:6" ht="12.75" customHeight="1" x14ac:dyDescent="0.2">
      <c r="A24" s="53">
        <v>6131</v>
      </c>
      <c r="B24" s="85" t="s">
        <v>94</v>
      </c>
      <c r="C24" s="50" t="s">
        <v>95</v>
      </c>
      <c r="D24" s="242">
        <v>1196.6400000000001</v>
      </c>
      <c r="E24" s="242">
        <v>3344.52</v>
      </c>
      <c r="F24" s="52">
        <f t="shared" si="0"/>
        <v>279.49257922182107</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28264.19</v>
      </c>
      <c r="E27" s="242">
        <v>41013.519999999997</v>
      </c>
      <c r="F27" s="52">
        <f t="shared" si="0"/>
        <v>145.10771403673695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6375.76</v>
      </c>
      <c r="E29" s="51">
        <f t="shared" si="5"/>
        <v>6670.95</v>
      </c>
      <c r="F29" s="52">
        <f t="shared" si="0"/>
        <v>104.6298794182968</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6375.76</v>
      </c>
      <c r="E31" s="242">
        <v>6670.95</v>
      </c>
      <c r="F31" s="52">
        <f t="shared" si="0"/>
        <v>104.6298794182968</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185675.93</v>
      </c>
      <c r="E50" s="51">
        <f>E51+E54+E59+E62+E65+E68+E71+E74+E77</f>
        <v>183412.09</v>
      </c>
      <c r="F50" s="52">
        <f t="shared" si="0"/>
        <v>98.780757419661242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174113.18</v>
      </c>
      <c r="E59" s="51">
        <f t="shared" si="12"/>
        <v>178279.09</v>
      </c>
      <c r="F59" s="52">
        <f t="shared" si="0"/>
        <v>102.39264483021906</v>
      </c>
    </row>
    <row r="60" spans="1:6" ht="24" x14ac:dyDescent="0.2">
      <c r="A60" s="53">
        <v>6331</v>
      </c>
      <c r="B60" s="86" t="s">
        <v>166</v>
      </c>
      <c r="C60" s="50" t="s">
        <v>167</v>
      </c>
      <c r="D60" s="242">
        <v>171412.69</v>
      </c>
      <c r="E60" s="242">
        <v>174961.02</v>
      </c>
      <c r="F60" s="52">
        <f t="shared" si="0"/>
        <v>102.07005093963579</v>
      </c>
    </row>
    <row r="61" spans="1:6" ht="24" x14ac:dyDescent="0.2">
      <c r="A61" s="53">
        <v>6332</v>
      </c>
      <c r="B61" s="86" t="s">
        <v>168</v>
      </c>
      <c r="C61" s="50" t="s">
        <v>169</v>
      </c>
      <c r="D61" s="242">
        <v>2700.49</v>
      </c>
      <c r="E61" s="242">
        <v>3318.07</v>
      </c>
      <c r="F61" s="52">
        <f t="shared" si="0"/>
        <v>122.86918300012222</v>
      </c>
    </row>
    <row r="62" spans="1:6" ht="12.75" customHeight="1" x14ac:dyDescent="0.2">
      <c r="A62" s="53">
        <v>634</v>
      </c>
      <c r="B62" s="85" t="s">
        <v>170</v>
      </c>
      <c r="C62" s="50" t="s">
        <v>171</v>
      </c>
      <c r="D62" s="51">
        <f t="shared" ref="D62:E62" si="13">SUM(D63:D64)</f>
        <v>4635.91</v>
      </c>
      <c r="E62" s="51">
        <f t="shared" si="13"/>
        <v>5133</v>
      </c>
      <c r="F62" s="52">
        <f t="shared" si="0"/>
        <v>110.72259815225058</v>
      </c>
    </row>
    <row r="63" spans="1:6" ht="12.75" customHeight="1" x14ac:dyDescent="0.2">
      <c r="A63" s="53">
        <v>6341</v>
      </c>
      <c r="B63" s="85" t="s">
        <v>172</v>
      </c>
      <c r="C63" s="50" t="s">
        <v>173</v>
      </c>
      <c r="D63" s="242">
        <v>4635.91</v>
      </c>
      <c r="E63" s="242">
        <v>5133</v>
      </c>
      <c r="F63" s="52">
        <f t="shared" si="0"/>
        <v>110.72259815225058</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6926.84</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6926.84</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13351.890000000001</v>
      </c>
      <c r="E82" s="51">
        <f t="shared" si="19"/>
        <v>11884.16</v>
      </c>
      <c r="F82" s="52">
        <f t="shared" si="0"/>
        <v>89.007324056744025</v>
      </c>
    </row>
    <row r="83" spans="1:6" ht="12.75" customHeight="1" x14ac:dyDescent="0.2">
      <c r="A83" s="53">
        <v>641</v>
      </c>
      <c r="B83" s="85" t="s">
        <v>212</v>
      </c>
      <c r="C83" s="50" t="s">
        <v>213</v>
      </c>
      <c r="D83" s="51">
        <f t="shared" ref="D83:E83" si="20">SUM(D84:D90)</f>
        <v>65.12</v>
      </c>
      <c r="E83" s="51">
        <f t="shared" si="20"/>
        <v>67.970000000000013</v>
      </c>
      <c r="F83" s="52">
        <f t="shared" si="0"/>
        <v>104.37653562653564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2.17</v>
      </c>
      <c r="E85" s="242">
        <v>3.68</v>
      </c>
      <c r="F85" s="52">
        <f t="shared" si="0"/>
        <v>169.58525345622121</v>
      </c>
    </row>
    <row r="86" spans="1:6" ht="12.75" customHeight="1" x14ac:dyDescent="0.2">
      <c r="A86" s="53">
        <v>6414</v>
      </c>
      <c r="B86" s="85" t="s">
        <v>218</v>
      </c>
      <c r="C86" s="50" t="s">
        <v>219</v>
      </c>
      <c r="D86" s="242">
        <v>62.95</v>
      </c>
      <c r="E86" s="242">
        <v>64.290000000000006</v>
      </c>
      <c r="F86" s="52">
        <f t="shared" si="0"/>
        <v>102.12867355043687</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13286.77</v>
      </c>
      <c r="E91" s="51">
        <f t="shared" si="21"/>
        <v>11816.19</v>
      </c>
      <c r="F91" s="52">
        <f t="shared" si="0"/>
        <v>88.931997769209531</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2606.6999999999998</v>
      </c>
      <c r="E93" s="242">
        <v>1267.26</v>
      </c>
      <c r="F93" s="52">
        <f t="shared" si="0"/>
        <v>48.615490850500635</v>
      </c>
    </row>
    <row r="94" spans="1:6" ht="12.75" customHeight="1" x14ac:dyDescent="0.2">
      <c r="A94" s="53">
        <v>6423</v>
      </c>
      <c r="B94" s="85" t="s">
        <v>234</v>
      </c>
      <c r="C94" s="50" t="s">
        <v>235</v>
      </c>
      <c r="D94" s="242">
        <v>8635.64</v>
      </c>
      <c r="E94" s="242">
        <v>8605.5300000000007</v>
      </c>
      <c r="F94" s="52">
        <f t="shared" si="0"/>
        <v>99.651328679750435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2044.43</v>
      </c>
      <c r="E97" s="242">
        <v>1943.4</v>
      </c>
      <c r="F97" s="52">
        <f t="shared" si="0"/>
        <v>95.058280303067349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62876.11</v>
      </c>
      <c r="E106" s="51">
        <f t="shared" si="23"/>
        <v>51579.45</v>
      </c>
      <c r="F106" s="52">
        <f t="shared" si="0"/>
        <v>82.033462311838306</v>
      </c>
    </row>
    <row r="107" spans="1:6" ht="12.75" customHeight="1" x14ac:dyDescent="0.2">
      <c r="A107" s="53">
        <v>651</v>
      </c>
      <c r="B107" s="85" t="s">
        <v>260</v>
      </c>
      <c r="C107" s="50" t="s">
        <v>261</v>
      </c>
      <c r="D107" s="51">
        <f t="shared" ref="D107:E107" si="24">SUM(D108:D111)</f>
        <v>421.81</v>
      </c>
      <c r="E107" s="51">
        <f t="shared" si="24"/>
        <v>1067.93</v>
      </c>
      <c r="F107" s="52">
        <f t="shared" si="0"/>
        <v>253.17797112443992</v>
      </c>
    </row>
    <row r="108" spans="1:6" ht="12.75" customHeight="1" x14ac:dyDescent="0.2">
      <c r="A108" s="53">
        <v>6511</v>
      </c>
      <c r="B108" s="85" t="s">
        <v>262</v>
      </c>
      <c r="C108" s="50" t="s">
        <v>263</v>
      </c>
      <c r="D108" s="242">
        <v>19.91</v>
      </c>
      <c r="E108" s="242"/>
      <c r="F108" s="52">
        <f t="shared" si="0"/>
        <v>0</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401.9</v>
      </c>
      <c r="E111" s="242">
        <v>1067.93</v>
      </c>
      <c r="F111" s="52">
        <f t="shared" si="0"/>
        <v>265.72032843991047</v>
      </c>
    </row>
    <row r="112" spans="1:6" ht="12.75" customHeight="1" x14ac:dyDescent="0.2">
      <c r="A112" s="53">
        <v>652</v>
      </c>
      <c r="B112" s="85" t="s">
        <v>270</v>
      </c>
      <c r="C112" s="50" t="s">
        <v>271</v>
      </c>
      <c r="D112" s="51">
        <f t="shared" ref="D112:E112" si="25">SUM(D113:D119)</f>
        <v>9058.08</v>
      </c>
      <c r="E112" s="51">
        <f t="shared" si="25"/>
        <v>8505.4500000000007</v>
      </c>
      <c r="F112" s="52">
        <f t="shared" si="0"/>
        <v>93.899038206772303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58.99</v>
      </c>
      <c r="E114" s="242">
        <v>80.28</v>
      </c>
      <c r="F114" s="52">
        <f t="shared" si="0"/>
        <v>136.09086285811154</v>
      </c>
    </row>
    <row r="115" spans="1:6" ht="12.75" customHeight="1" x14ac:dyDescent="0.2">
      <c r="A115" s="53">
        <v>6524</v>
      </c>
      <c r="B115" s="85" t="s">
        <v>276</v>
      </c>
      <c r="C115" s="50" t="s">
        <v>277</v>
      </c>
      <c r="D115" s="242">
        <v>0</v>
      </c>
      <c r="E115" s="242">
        <v>2288.61</v>
      </c>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8999.09</v>
      </c>
      <c r="E117" s="242">
        <v>6136.56</v>
      </c>
      <c r="F117" s="52">
        <f t="shared" si="0"/>
        <v>68.190894857146674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53396.22</v>
      </c>
      <c r="E120" s="51">
        <f t="shared" si="26"/>
        <v>42006.07</v>
      </c>
      <c r="F120" s="52">
        <f t="shared" si="0"/>
        <v>78.668621112131149</v>
      </c>
    </row>
    <row r="121" spans="1:6" ht="12.75" customHeight="1" x14ac:dyDescent="0.2">
      <c r="A121" s="53">
        <v>6531</v>
      </c>
      <c r="B121" s="85" t="s">
        <v>288</v>
      </c>
      <c r="C121" s="50" t="s">
        <v>289</v>
      </c>
      <c r="D121" s="242">
        <v>4641.62</v>
      </c>
      <c r="E121" s="242">
        <v>3202</v>
      </c>
      <c r="F121" s="52">
        <f t="shared" si="0"/>
        <v>68.984535571632321</v>
      </c>
    </row>
    <row r="122" spans="1:6" ht="12.75" customHeight="1" x14ac:dyDescent="0.2">
      <c r="A122" s="53">
        <v>6532</v>
      </c>
      <c r="B122" s="85" t="s">
        <v>290</v>
      </c>
      <c r="C122" s="50" t="s">
        <v>291</v>
      </c>
      <c r="D122" s="242">
        <v>48754.6</v>
      </c>
      <c r="E122" s="242">
        <v>38804.07</v>
      </c>
      <c r="F122" s="52">
        <f t="shared" si="0"/>
        <v>79.590582221985201</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382198.58999999997</v>
      </c>
      <c r="E151" s="51">
        <f t="shared" si="35"/>
        <v>242112.54</v>
      </c>
      <c r="F151" s="52">
        <f t="shared" si="31"/>
        <v>63.347313761675586</v>
      </c>
    </row>
    <row r="152" spans="1:6" ht="12.75" customHeight="1" x14ac:dyDescent="0.2">
      <c r="A152" s="53">
        <v>31</v>
      </c>
      <c r="B152" s="85" t="s">
        <v>349</v>
      </c>
      <c r="C152" s="50" t="s">
        <v>350</v>
      </c>
      <c r="D152" s="51">
        <f t="shared" ref="D152:E152" si="36">D153+D158+D159</f>
        <v>52488.21</v>
      </c>
      <c r="E152" s="51">
        <f t="shared" si="36"/>
        <v>54319.35</v>
      </c>
      <c r="F152" s="52">
        <f t="shared" si="31"/>
        <v>103.48866916970496</v>
      </c>
    </row>
    <row r="153" spans="1:6" ht="12.75" customHeight="1" x14ac:dyDescent="0.2">
      <c r="A153" s="53">
        <v>311</v>
      </c>
      <c r="B153" s="85" t="s">
        <v>351</v>
      </c>
      <c r="C153" s="50" t="s">
        <v>352</v>
      </c>
      <c r="D153" s="51">
        <f t="shared" ref="D153:E153" si="37">SUM(D154:D157)</f>
        <v>44142.86</v>
      </c>
      <c r="E153" s="51">
        <f t="shared" si="37"/>
        <v>45458.67</v>
      </c>
      <c r="F153" s="52">
        <f t="shared" si="31"/>
        <v>102.98079915981882</v>
      </c>
    </row>
    <row r="154" spans="1:6" ht="12.75" customHeight="1" x14ac:dyDescent="0.2">
      <c r="A154" s="53">
        <v>3111</v>
      </c>
      <c r="B154" s="85" t="s">
        <v>353</v>
      </c>
      <c r="C154" s="50" t="s">
        <v>354</v>
      </c>
      <c r="D154" s="242">
        <v>44142.86</v>
      </c>
      <c r="E154" s="242">
        <v>45458.67</v>
      </c>
      <c r="F154" s="52">
        <f t="shared" si="31"/>
        <v>102.98079915981882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1061.78</v>
      </c>
      <c r="E158" s="242">
        <v>1360</v>
      </c>
      <c r="F158" s="52">
        <f t="shared" si="31"/>
        <v>128.08679764169602</v>
      </c>
    </row>
    <row r="159" spans="1:6" ht="12.75" customHeight="1" x14ac:dyDescent="0.2">
      <c r="A159" s="53">
        <v>313</v>
      </c>
      <c r="B159" s="85" t="s">
        <v>363</v>
      </c>
      <c r="C159" s="50" t="s">
        <v>364</v>
      </c>
      <c r="D159" s="51">
        <f t="shared" ref="D159:E159" si="38">SUM(D160:D162)</f>
        <v>7283.57</v>
      </c>
      <c r="E159" s="51">
        <f t="shared" si="38"/>
        <v>7500.68</v>
      </c>
      <c r="F159" s="52">
        <f t="shared" si="31"/>
        <v>102.98081847226017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7283.57</v>
      </c>
      <c r="E161" s="242">
        <v>7500.68</v>
      </c>
      <c r="F161" s="52">
        <f t="shared" si="31"/>
        <v>102.98081847226017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59779.159999999989</v>
      </c>
      <c r="E163" s="51">
        <f t="shared" si="39"/>
        <v>83467.329999999987</v>
      </c>
      <c r="F163" s="52">
        <f t="shared" si="31"/>
        <v>139.62613392359478</v>
      </c>
    </row>
    <row r="164" spans="1:6" ht="12.75" customHeight="1" x14ac:dyDescent="0.2">
      <c r="A164" s="53">
        <v>321</v>
      </c>
      <c r="B164" s="85" t="s">
        <v>372</v>
      </c>
      <c r="C164" s="50" t="s">
        <v>373</v>
      </c>
      <c r="D164" s="51">
        <f t="shared" ref="D164:E164" si="40">SUM(D165:D168)</f>
        <v>3684.1400000000003</v>
      </c>
      <c r="E164" s="51">
        <f t="shared" si="40"/>
        <v>4233.37</v>
      </c>
      <c r="F164" s="52">
        <f t="shared" si="31"/>
        <v>114.90795680945891</v>
      </c>
    </row>
    <row r="165" spans="1:6" ht="12.75" customHeight="1" x14ac:dyDescent="0.2">
      <c r="A165" s="53">
        <v>3211</v>
      </c>
      <c r="B165" s="85" t="s">
        <v>374</v>
      </c>
      <c r="C165" s="50" t="s">
        <v>375</v>
      </c>
      <c r="D165" s="242">
        <v>20.170000000000002</v>
      </c>
      <c r="E165" s="242"/>
      <c r="F165" s="52">
        <f t="shared" si="31"/>
        <v>0</v>
      </c>
    </row>
    <row r="166" spans="1:6" ht="12.75" customHeight="1" x14ac:dyDescent="0.2">
      <c r="A166" s="53">
        <v>3212</v>
      </c>
      <c r="B166" s="85" t="s">
        <v>376</v>
      </c>
      <c r="C166" s="50" t="s">
        <v>377</v>
      </c>
      <c r="D166" s="242">
        <v>2865.11</v>
      </c>
      <c r="E166" s="242">
        <v>3039.6</v>
      </c>
      <c r="F166" s="52">
        <f t="shared" si="31"/>
        <v>106.09016756773735</v>
      </c>
    </row>
    <row r="167" spans="1:6" ht="12.75" customHeight="1" x14ac:dyDescent="0.2">
      <c r="A167" s="53">
        <v>3213</v>
      </c>
      <c r="B167" s="85" t="s">
        <v>378</v>
      </c>
      <c r="C167" s="50" t="s">
        <v>379</v>
      </c>
      <c r="D167" s="242">
        <v>408.12</v>
      </c>
      <c r="E167" s="242">
        <v>576.25</v>
      </c>
      <c r="F167" s="52">
        <f t="shared" si="31"/>
        <v>141.19621679898069</v>
      </c>
    </row>
    <row r="168" spans="1:6" ht="12.75" customHeight="1" x14ac:dyDescent="0.2">
      <c r="A168" s="53">
        <v>3214</v>
      </c>
      <c r="B168" s="85" t="s">
        <v>380</v>
      </c>
      <c r="C168" s="50" t="s">
        <v>381</v>
      </c>
      <c r="D168" s="242">
        <v>390.74</v>
      </c>
      <c r="E168" s="242">
        <v>617.52</v>
      </c>
      <c r="F168" s="52">
        <f t="shared" si="31"/>
        <v>158.03859343809182</v>
      </c>
    </row>
    <row r="169" spans="1:6" ht="12.75" customHeight="1" x14ac:dyDescent="0.2">
      <c r="A169" s="53">
        <v>322</v>
      </c>
      <c r="B169" s="85" t="s">
        <v>382</v>
      </c>
      <c r="C169" s="50" t="s">
        <v>383</v>
      </c>
      <c r="D169" s="51">
        <f t="shared" ref="D169:E169" si="41">SUM(D170:D176)</f>
        <v>16972.179999999997</v>
      </c>
      <c r="E169" s="51">
        <f t="shared" si="41"/>
        <v>28574.87</v>
      </c>
      <c r="F169" s="52">
        <f t="shared" si="31"/>
        <v>168.36299167225425</v>
      </c>
    </row>
    <row r="170" spans="1:6" ht="12.75" customHeight="1" x14ac:dyDescent="0.2">
      <c r="A170" s="53">
        <v>3221</v>
      </c>
      <c r="B170" s="85" t="s">
        <v>384</v>
      </c>
      <c r="C170" s="50" t="s">
        <v>385</v>
      </c>
      <c r="D170" s="242">
        <v>2162.6999999999998</v>
      </c>
      <c r="E170" s="242">
        <v>1606.44</v>
      </c>
      <c r="F170" s="52">
        <f t="shared" si="31"/>
        <v>74.279373005964771</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14390.51</v>
      </c>
      <c r="E172" s="242">
        <v>26417.53</v>
      </c>
      <c r="F172" s="52">
        <f t="shared" si="31"/>
        <v>183.5760511614946</v>
      </c>
    </row>
    <row r="173" spans="1:6" ht="12.75" customHeight="1" x14ac:dyDescent="0.2">
      <c r="A173" s="53">
        <v>3224</v>
      </c>
      <c r="B173" s="85" t="s">
        <v>390</v>
      </c>
      <c r="C173" s="50" t="s">
        <v>391</v>
      </c>
      <c r="D173" s="242">
        <v>4.26</v>
      </c>
      <c r="E173" s="242">
        <v>20.9</v>
      </c>
      <c r="F173" s="52">
        <f t="shared" si="31"/>
        <v>490.61032863849761</v>
      </c>
    </row>
    <row r="174" spans="1:6" ht="12.75" customHeight="1" x14ac:dyDescent="0.2">
      <c r="A174" s="53">
        <v>3225</v>
      </c>
      <c r="B174" s="85" t="s">
        <v>392</v>
      </c>
      <c r="C174" s="50" t="s">
        <v>393</v>
      </c>
      <c r="D174" s="242">
        <v>414.71</v>
      </c>
      <c r="E174" s="242">
        <v>530</v>
      </c>
      <c r="F174" s="52">
        <f t="shared" si="31"/>
        <v>127.80014950206169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34368.699999999997</v>
      </c>
      <c r="E177" s="51">
        <f t="shared" si="42"/>
        <v>46295.159999999996</v>
      </c>
      <c r="F177" s="52">
        <f t="shared" si="31"/>
        <v>134.70151620515179</v>
      </c>
    </row>
    <row r="178" spans="1:6" ht="12.75" customHeight="1" x14ac:dyDescent="0.2">
      <c r="A178" s="53">
        <v>3231</v>
      </c>
      <c r="B178" s="85" t="s">
        <v>400</v>
      </c>
      <c r="C178" s="50" t="s">
        <v>401</v>
      </c>
      <c r="D178" s="242">
        <v>2817.88</v>
      </c>
      <c r="E178" s="242">
        <v>2943.88</v>
      </c>
      <c r="F178" s="52">
        <f t="shared" si="31"/>
        <v>104.47144661944441</v>
      </c>
    </row>
    <row r="179" spans="1:6" ht="12.75" customHeight="1" x14ac:dyDescent="0.2">
      <c r="A179" s="53">
        <v>3232</v>
      </c>
      <c r="B179" s="85" t="s">
        <v>402</v>
      </c>
      <c r="C179" s="50" t="s">
        <v>403</v>
      </c>
      <c r="D179" s="242">
        <v>7600.67</v>
      </c>
      <c r="E179" s="242">
        <v>20394.669999999998</v>
      </c>
      <c r="F179" s="52">
        <f t="shared" si="31"/>
        <v>268.3272658857706</v>
      </c>
    </row>
    <row r="180" spans="1:6" ht="12.75" customHeight="1" x14ac:dyDescent="0.2">
      <c r="A180" s="53">
        <v>3233</v>
      </c>
      <c r="B180" s="85" t="s">
        <v>404</v>
      </c>
      <c r="C180" s="50" t="s">
        <v>405</v>
      </c>
      <c r="D180" s="242">
        <v>1164.31</v>
      </c>
      <c r="E180" s="242">
        <v>721.38</v>
      </c>
      <c r="F180" s="52">
        <f t="shared" si="31"/>
        <v>61.957726035162466</v>
      </c>
    </row>
    <row r="181" spans="1:6" ht="12.75" customHeight="1" x14ac:dyDescent="0.2">
      <c r="A181" s="53">
        <v>3234</v>
      </c>
      <c r="B181" s="85" t="s">
        <v>406</v>
      </c>
      <c r="C181" s="50" t="s">
        <v>407</v>
      </c>
      <c r="D181" s="242">
        <v>3363.72</v>
      </c>
      <c r="E181" s="242">
        <v>4054.42</v>
      </c>
      <c r="F181" s="52">
        <f t="shared" si="31"/>
        <v>120.53381375382017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1198.98</v>
      </c>
      <c r="E183" s="242">
        <v>3284.37</v>
      </c>
      <c r="F183" s="52">
        <f t="shared" si="31"/>
        <v>273.93034078967122</v>
      </c>
    </row>
    <row r="184" spans="1:6" ht="12.75" customHeight="1" x14ac:dyDescent="0.2">
      <c r="A184" s="53">
        <v>3237</v>
      </c>
      <c r="B184" s="85" t="s">
        <v>412</v>
      </c>
      <c r="C184" s="50" t="s">
        <v>413</v>
      </c>
      <c r="D184" s="242">
        <v>9943.83</v>
      </c>
      <c r="E184" s="242">
        <v>5005.3100000000004</v>
      </c>
      <c r="F184" s="52">
        <f t="shared" si="31"/>
        <v>50.335836393019598</v>
      </c>
    </row>
    <row r="185" spans="1:6" ht="12.75" customHeight="1" x14ac:dyDescent="0.2">
      <c r="A185" s="53">
        <v>3238</v>
      </c>
      <c r="B185" s="85" t="s">
        <v>414</v>
      </c>
      <c r="C185" s="50" t="s">
        <v>415</v>
      </c>
      <c r="D185" s="242">
        <v>6072.4</v>
      </c>
      <c r="E185" s="242">
        <v>6992.09</v>
      </c>
      <c r="F185" s="52">
        <f t="shared" si="31"/>
        <v>115.14541202819315</v>
      </c>
    </row>
    <row r="186" spans="1:6" ht="12.75" customHeight="1" x14ac:dyDescent="0.2">
      <c r="A186" s="53">
        <v>3239</v>
      </c>
      <c r="B186" s="85" t="s">
        <v>416</v>
      </c>
      <c r="C186" s="50" t="s">
        <v>417</v>
      </c>
      <c r="D186" s="242">
        <v>2206.91</v>
      </c>
      <c r="E186" s="242">
        <v>2899.04</v>
      </c>
      <c r="F186" s="52">
        <f t="shared" si="31"/>
        <v>131.36194951312018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4754.1399999999994</v>
      </c>
      <c r="E188" s="51">
        <f t="shared" si="43"/>
        <v>4363.93</v>
      </c>
      <c r="F188" s="52">
        <f t="shared" si="31"/>
        <v>91.792206371709725</v>
      </c>
    </row>
    <row r="189" spans="1:6" ht="12.75" customHeight="1" x14ac:dyDescent="0.2">
      <c r="A189" s="53">
        <v>3291</v>
      </c>
      <c r="B189" s="232" t="s">
        <v>422</v>
      </c>
      <c r="C189" s="50" t="s">
        <v>423</v>
      </c>
      <c r="D189" s="242">
        <v>1585.28</v>
      </c>
      <c r="E189" s="242">
        <v>1909.05</v>
      </c>
      <c r="F189" s="52">
        <f t="shared" si="31"/>
        <v>120.42352139685102</v>
      </c>
    </row>
    <row r="190" spans="1:6" ht="12.75" customHeight="1" x14ac:dyDescent="0.2">
      <c r="A190" s="53">
        <v>3292</v>
      </c>
      <c r="B190" s="85" t="s">
        <v>424</v>
      </c>
      <c r="C190" s="50" t="s">
        <v>425</v>
      </c>
      <c r="D190" s="242">
        <v>343.7</v>
      </c>
      <c r="E190" s="242">
        <v>151.74</v>
      </c>
      <c r="F190" s="52">
        <f t="shared" si="31"/>
        <v>44.148967122490546</v>
      </c>
    </row>
    <row r="191" spans="1:6" ht="12.75" customHeight="1" x14ac:dyDescent="0.2">
      <c r="A191" s="53">
        <v>3293</v>
      </c>
      <c r="B191" s="85" t="s">
        <v>426</v>
      </c>
      <c r="C191" s="50" t="s">
        <v>427</v>
      </c>
      <c r="D191" s="242">
        <v>1091.93</v>
      </c>
      <c r="E191" s="242">
        <v>691.57</v>
      </c>
      <c r="F191" s="52">
        <f t="shared" si="31"/>
        <v>63.334645993790815</v>
      </c>
    </row>
    <row r="192" spans="1:6" ht="12.75" customHeight="1" x14ac:dyDescent="0.2">
      <c r="A192" s="53">
        <v>3294</v>
      </c>
      <c r="B192" s="85" t="s">
        <v>428</v>
      </c>
      <c r="C192" s="50" t="s">
        <v>429</v>
      </c>
      <c r="D192" s="242">
        <v>828.23</v>
      </c>
      <c r="E192" s="242">
        <v>828.24</v>
      </c>
      <c r="F192" s="52">
        <f t="shared" si="31"/>
        <v>100.00120739408136</v>
      </c>
    </row>
    <row r="193" spans="1:6" ht="12.75" customHeight="1" x14ac:dyDescent="0.2">
      <c r="A193" s="53">
        <v>3295</v>
      </c>
      <c r="B193" s="85" t="s">
        <v>430</v>
      </c>
      <c r="C193" s="50" t="s">
        <v>431</v>
      </c>
      <c r="D193" s="242">
        <v>541.17999999999995</v>
      </c>
      <c r="E193" s="242">
        <v>738.33</v>
      </c>
      <c r="F193" s="52">
        <f t="shared" si="31"/>
        <v>136.42965371964968</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363.82</v>
      </c>
      <c r="E195" s="242">
        <v>45</v>
      </c>
      <c r="F195" s="52">
        <f t="shared" si="31"/>
        <v>12.368753779341434</v>
      </c>
    </row>
    <row r="196" spans="1:6" ht="12.75" customHeight="1" x14ac:dyDescent="0.2">
      <c r="A196" s="53">
        <v>34</v>
      </c>
      <c r="B196" s="232" t="s">
        <v>436</v>
      </c>
      <c r="C196" s="50" t="s">
        <v>437</v>
      </c>
      <c r="D196" s="51">
        <f t="shared" ref="D196:E196" si="44">D197+D202+D210</f>
        <v>1170.8699999999999</v>
      </c>
      <c r="E196" s="51">
        <f t="shared" si="44"/>
        <v>741.77</v>
      </c>
      <c r="F196" s="52">
        <f t="shared" si="31"/>
        <v>63.352037373918549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1170.8699999999999</v>
      </c>
      <c r="E210" s="51">
        <f t="shared" si="47"/>
        <v>741.77</v>
      </c>
      <c r="F210" s="52">
        <f t="shared" si="31"/>
        <v>63.352037373918549</v>
      </c>
    </row>
    <row r="211" spans="1:6" ht="12.75" customHeight="1" x14ac:dyDescent="0.2">
      <c r="A211" s="53">
        <v>3431</v>
      </c>
      <c r="B211" s="232" t="s">
        <v>466</v>
      </c>
      <c r="C211" s="50" t="s">
        <v>467</v>
      </c>
      <c r="D211" s="242">
        <v>1170.8699999999999</v>
      </c>
      <c r="E211" s="242">
        <v>741.77</v>
      </c>
      <c r="F211" s="52">
        <f t="shared" si="31"/>
        <v>63.352037373918549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49.77</v>
      </c>
      <c r="E215" s="51">
        <f t="shared" si="48"/>
        <v>265.45</v>
      </c>
      <c r="F215" s="52">
        <f t="shared" si="31"/>
        <v>533.35342575848892</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49.77</v>
      </c>
      <c r="E219" s="51">
        <f t="shared" si="50"/>
        <v>265.45</v>
      </c>
      <c r="F219" s="52">
        <f t="shared" si="31"/>
        <v>533.35342575848892</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49.77</v>
      </c>
      <c r="E222" s="242">
        <v>265.45</v>
      </c>
      <c r="F222" s="52">
        <f t="shared" si="31"/>
        <v>533.35342575848892</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212237.6</v>
      </c>
      <c r="E224" s="51">
        <f t="shared" si="51"/>
        <v>35937.31</v>
      </c>
      <c r="F224" s="52">
        <f t="shared" ref="F224:F235" si="52">IF(D224&lt;&gt;0,IF(E224/D224&gt;=100,"&gt;&gt;100",E224/D224*100),"-")</f>
        <v>16.932584047313011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212237.6</v>
      </c>
      <c r="E236" s="51">
        <f t="shared" si="56"/>
        <v>35937.31</v>
      </c>
      <c r="F236" s="52">
        <f t="shared" ref="F236:F239" si="57">IF(D236&lt;&gt;0,IF(E236/D236&gt;=100,"&gt;&gt;100",E236/D236*100),"-")</f>
        <v>16.932584047313011</v>
      </c>
    </row>
    <row r="237" spans="1:6" ht="12.75" customHeight="1" x14ac:dyDescent="0.2">
      <c r="A237" s="53" t="s">
        <v>518</v>
      </c>
      <c r="B237" s="85" t="s">
        <v>519</v>
      </c>
      <c r="C237" s="50" t="s">
        <v>518</v>
      </c>
      <c r="D237" s="242">
        <v>29032.04</v>
      </c>
      <c r="E237" s="242">
        <v>35937.31</v>
      </c>
      <c r="F237" s="52">
        <f t="shared" si="57"/>
        <v>123.78499754064818</v>
      </c>
    </row>
    <row r="238" spans="1:6" ht="12.75" customHeight="1" x14ac:dyDescent="0.2">
      <c r="A238" s="53" t="s">
        <v>520</v>
      </c>
      <c r="B238" s="85" t="s">
        <v>521</v>
      </c>
      <c r="C238" s="50" t="s">
        <v>520</v>
      </c>
      <c r="D238" s="242">
        <v>183205.56</v>
      </c>
      <c r="E238" s="242"/>
      <c r="F238" s="52">
        <f t="shared" si="57"/>
        <v>0</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25474.949999999997</v>
      </c>
      <c r="E252" s="51">
        <f t="shared" si="63"/>
        <v>25371.360000000001</v>
      </c>
      <c r="F252" s="52">
        <f t="shared" ref="F252:F258" si="64">IF(D252&lt;&gt;0,IF(E252/D252&gt;=100,"&gt;&gt;100",E252/D252*100),"-")</f>
        <v>99.593365247036814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25474.949999999997</v>
      </c>
      <c r="E259" s="51">
        <f t="shared" si="66"/>
        <v>25371.360000000001</v>
      </c>
      <c r="F259" s="52">
        <f t="shared" ref="F259:F262" si="67">IF(D259&lt;&gt;0,IF(E259/D259&gt;=100,"&gt;&gt;100",E259/D259*100),"-")</f>
        <v>99.593365247036814</v>
      </c>
    </row>
    <row r="260" spans="1:6" ht="12.75" customHeight="1" x14ac:dyDescent="0.2">
      <c r="A260" s="53">
        <v>3721</v>
      </c>
      <c r="B260" s="85" t="s">
        <v>560</v>
      </c>
      <c r="C260" s="50" t="s">
        <v>561</v>
      </c>
      <c r="D260" s="242">
        <v>11891.96</v>
      </c>
      <c r="E260" s="242">
        <v>14374.89</v>
      </c>
      <c r="F260" s="52">
        <f t="shared" si="67"/>
        <v>120.87906451081236</v>
      </c>
    </row>
    <row r="261" spans="1:6" ht="12.75" customHeight="1" x14ac:dyDescent="0.2">
      <c r="A261" s="53">
        <v>3722</v>
      </c>
      <c r="B261" s="85" t="s">
        <v>562</v>
      </c>
      <c r="C261" s="50" t="s">
        <v>563</v>
      </c>
      <c r="D261" s="242">
        <v>13582.99</v>
      </c>
      <c r="E261" s="242">
        <v>10996.47</v>
      </c>
      <c r="F261" s="52">
        <f t="shared" si="67"/>
        <v>80.957653653577012</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30998.03</v>
      </c>
      <c r="E263" s="51">
        <f t="shared" si="68"/>
        <v>42009.97</v>
      </c>
      <c r="F263" s="52">
        <f t="shared" ref="F263:F267" si="69">IF(D263&lt;&gt;0,IF(E263/D263&gt;=100,"&gt;&gt;100",E263/D263*100),"-")</f>
        <v>135.52464463064265</v>
      </c>
    </row>
    <row r="264" spans="1:6" ht="12.75" customHeight="1" x14ac:dyDescent="0.2">
      <c r="A264" s="53">
        <v>381</v>
      </c>
      <c r="B264" s="85" t="s">
        <v>568</v>
      </c>
      <c r="C264" s="50" t="s">
        <v>569</v>
      </c>
      <c r="D264" s="51">
        <f t="shared" ref="D264:E264" si="70">SUM(D265:D267)</f>
        <v>25025.5</v>
      </c>
      <c r="E264" s="51">
        <f t="shared" si="70"/>
        <v>32209.97</v>
      </c>
      <c r="F264" s="52">
        <f t="shared" si="69"/>
        <v>128.70859723082458</v>
      </c>
    </row>
    <row r="265" spans="1:6" ht="12.75" customHeight="1" x14ac:dyDescent="0.2">
      <c r="A265" s="53">
        <v>3811</v>
      </c>
      <c r="B265" s="85" t="s">
        <v>570</v>
      </c>
      <c r="C265" s="50" t="s">
        <v>571</v>
      </c>
      <c r="D265" s="242">
        <v>25025.5</v>
      </c>
      <c r="E265" s="242">
        <v>32209.97</v>
      </c>
      <c r="F265" s="52">
        <f t="shared" si="69"/>
        <v>128.70859723082458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5972.53</v>
      </c>
      <c r="E268" s="51">
        <f t="shared" si="71"/>
        <v>9800</v>
      </c>
      <c r="F268" s="52">
        <f t="shared" ref="F268:F272" si="72">IF(D268&lt;&gt;0,IF(E268/D268&gt;=100,"&gt;&gt;100",E268/D268*100),"-")</f>
        <v>164.08456717672411</v>
      </c>
    </row>
    <row r="269" spans="1:6" ht="12.75" customHeight="1" x14ac:dyDescent="0.2">
      <c r="A269" s="53">
        <v>3821</v>
      </c>
      <c r="B269" s="85" t="s">
        <v>578</v>
      </c>
      <c r="C269" s="50" t="s">
        <v>579</v>
      </c>
      <c r="D269" s="242">
        <v>5972.53</v>
      </c>
      <c r="E269" s="242">
        <v>9800</v>
      </c>
      <c r="F269" s="52">
        <f t="shared" si="72"/>
        <v>164.08456717672411</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382198.58999999997</v>
      </c>
      <c r="E289" s="51">
        <f t="shared" si="79"/>
        <v>242112.54</v>
      </c>
      <c r="F289" s="52">
        <f t="shared" si="76"/>
        <v>63.347313761675586</v>
      </c>
    </row>
    <row r="290" spans="1:6" ht="12.75" customHeight="1" x14ac:dyDescent="0.2">
      <c r="A290" s="53" t="s">
        <v>609</v>
      </c>
      <c r="B290" s="85" t="s">
        <v>620</v>
      </c>
      <c r="C290" s="50" t="s">
        <v>621</v>
      </c>
      <c r="D290" s="51">
        <f>IF(D6&gt;=D289,D6-D289,0)</f>
        <v>166725.49000000011</v>
      </c>
      <c r="E290" s="51">
        <f>IF(E6&gt;=E289,E6-E289,0)</f>
        <v>395626.98</v>
      </c>
      <c r="F290" s="52">
        <f t="shared" si="76"/>
        <v>237.29243800692967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305761.48</v>
      </c>
      <c r="E292" s="242">
        <v>522823.9</v>
      </c>
      <c r="F292" s="52">
        <f t="shared" si="76"/>
        <v>170.99076705149386</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154436.85</v>
      </c>
      <c r="E294" s="242">
        <v>106335.05</v>
      </c>
      <c r="F294" s="52">
        <f t="shared" si="76"/>
        <v>68.853418079946593</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258.01</v>
      </c>
      <c r="E298" s="51">
        <f t="shared" si="80"/>
        <v>66.36</v>
      </c>
      <c r="F298" s="52">
        <f t="shared" ref="F298:F418" si="81">IF(D298&lt;&gt;0,IF(E298/D298&gt;=100,"&gt;&gt;100",E298/D298*100),"-")</f>
        <v>25.719933335917212</v>
      </c>
    </row>
    <row r="299" spans="1:6" ht="12.75" customHeight="1" x14ac:dyDescent="0.2">
      <c r="A299" s="53">
        <v>71</v>
      </c>
      <c r="B299" s="85" t="s">
        <v>637</v>
      </c>
      <c r="C299" s="50" t="s">
        <v>638</v>
      </c>
      <c r="D299" s="51">
        <f t="shared" ref="D299:E299" si="82">D300+D304</f>
        <v>258.01</v>
      </c>
      <c r="E299" s="51">
        <f t="shared" si="82"/>
        <v>66.36</v>
      </c>
      <c r="F299" s="52">
        <f t="shared" si="81"/>
        <v>25.719933335917212</v>
      </c>
    </row>
    <row r="300" spans="1:6" ht="24" x14ac:dyDescent="0.2">
      <c r="A300" s="53">
        <v>711</v>
      </c>
      <c r="B300" s="85" t="s">
        <v>639</v>
      </c>
      <c r="C300" s="50" t="s">
        <v>640</v>
      </c>
      <c r="D300" s="51">
        <f t="shared" ref="D300:E300" si="83">SUM(D301:D303)</f>
        <v>258.01</v>
      </c>
      <c r="E300" s="51">
        <f t="shared" si="83"/>
        <v>66.36</v>
      </c>
      <c r="F300" s="52">
        <f t="shared" si="81"/>
        <v>25.719933335917212</v>
      </c>
    </row>
    <row r="301" spans="1:6" ht="12.75" customHeight="1" x14ac:dyDescent="0.2">
      <c r="A301" s="53">
        <v>7111</v>
      </c>
      <c r="B301" s="85" t="s">
        <v>641</v>
      </c>
      <c r="C301" s="50" t="s">
        <v>642</v>
      </c>
      <c r="D301" s="242">
        <v>258.01</v>
      </c>
      <c r="E301" s="242">
        <v>66.36</v>
      </c>
      <c r="F301" s="52">
        <f t="shared" si="81"/>
        <v>25.719933335917212</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12226.37</v>
      </c>
      <c r="E350" s="51">
        <f t="shared" si="95"/>
        <v>22967.97</v>
      </c>
      <c r="F350" s="52">
        <f t="shared" si="81"/>
        <v>187.85600304914703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12226.37</v>
      </c>
      <c r="E363" s="51">
        <f t="shared" si="99"/>
        <v>22967.97</v>
      </c>
      <c r="F363" s="52">
        <f t="shared" si="81"/>
        <v>187.85600304914703</v>
      </c>
    </row>
    <row r="364" spans="1:6" ht="12.75" customHeight="1" x14ac:dyDescent="0.2">
      <c r="A364" s="53">
        <v>421</v>
      </c>
      <c r="B364" s="85" t="s">
        <v>759</v>
      </c>
      <c r="C364" s="50" t="s">
        <v>760</v>
      </c>
      <c r="D364" s="51">
        <f t="shared" ref="D364:E364" si="100">SUM(D365:D368)</f>
        <v>11270.5</v>
      </c>
      <c r="E364" s="51">
        <f t="shared" si="100"/>
        <v>22967.97</v>
      </c>
      <c r="F364" s="52">
        <f t="shared" si="81"/>
        <v>203.78838560844684</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4584.59</v>
      </c>
      <c r="E366" s="242">
        <v>22967.97</v>
      </c>
      <c r="F366" s="52">
        <f t="shared" si="81"/>
        <v>500.98198530293877</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6685.91</v>
      </c>
      <c r="E368" s="242"/>
      <c r="F368" s="52">
        <f t="shared" si="81"/>
        <v>0</v>
      </c>
    </row>
    <row r="369" spans="1:6" ht="12.75" customHeight="1" x14ac:dyDescent="0.2">
      <c r="A369" s="53">
        <v>422</v>
      </c>
      <c r="B369" s="85" t="s">
        <v>765</v>
      </c>
      <c r="C369" s="50" t="s">
        <v>766</v>
      </c>
      <c r="D369" s="51">
        <f t="shared" ref="D369:E369" si="101">SUM(D370:D377)</f>
        <v>955.87</v>
      </c>
      <c r="E369" s="51">
        <f t="shared" si="101"/>
        <v>0</v>
      </c>
      <c r="F369" s="52">
        <f t="shared" si="81"/>
        <v>0</v>
      </c>
    </row>
    <row r="370" spans="1:6" ht="12.75" customHeight="1" x14ac:dyDescent="0.2">
      <c r="A370" s="53">
        <v>4221</v>
      </c>
      <c r="B370" s="85" t="s">
        <v>675</v>
      </c>
      <c r="C370" s="50" t="s">
        <v>767</v>
      </c>
      <c r="D370" s="242">
        <v>955.87</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11968.36</v>
      </c>
      <c r="E408" s="51">
        <f t="shared" si="111"/>
        <v>22901.61</v>
      </c>
      <c r="F408" s="52">
        <f t="shared" si="81"/>
        <v>191.35127954038816</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549182.09000000008</v>
      </c>
      <c r="E412" s="51">
        <f>E6+E298</f>
        <v>637805.88</v>
      </c>
      <c r="F412" s="52">
        <f t="shared" si="81"/>
        <v>116.13741445938265</v>
      </c>
    </row>
    <row r="413" spans="1:6" ht="12.75" customHeight="1" x14ac:dyDescent="0.2">
      <c r="A413" s="53" t="s">
        <v>609</v>
      </c>
      <c r="B413" s="85" t="s">
        <v>832</v>
      </c>
      <c r="C413" s="50" t="s">
        <v>833</v>
      </c>
      <c r="D413" s="51">
        <f t="shared" ref="D413:E413" si="112">D289+D350</f>
        <v>394424.95999999996</v>
      </c>
      <c r="E413" s="51">
        <f t="shared" si="112"/>
        <v>265080.51</v>
      </c>
      <c r="F413" s="52">
        <f t="shared" si="81"/>
        <v>67.206829405522413</v>
      </c>
    </row>
    <row r="414" spans="1:6" ht="12.75" customHeight="1" x14ac:dyDescent="0.2">
      <c r="A414" s="53" t="s">
        <v>609</v>
      </c>
      <c r="B414" s="85" t="s">
        <v>834</v>
      </c>
      <c r="C414" s="50" t="s">
        <v>835</v>
      </c>
      <c r="D414" s="51">
        <f t="shared" ref="D414:E414" si="113">IF(D412&gt;=D413,D412-D413,0)</f>
        <v>154757.13000000012</v>
      </c>
      <c r="E414" s="51">
        <f t="shared" si="113"/>
        <v>372725.37</v>
      </c>
      <c r="F414" s="52">
        <f t="shared" si="81"/>
        <v>240.84536201983047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305761.48</v>
      </c>
      <c r="E416" s="51">
        <f t="shared" si="115"/>
        <v>522823.9</v>
      </c>
      <c r="F416" s="52">
        <f t="shared" si="81"/>
        <v>170.99076705149386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154436.85</v>
      </c>
      <c r="E418" s="62">
        <f t="shared" si="117"/>
        <v>106335.05</v>
      </c>
      <c r="F418" s="57">
        <f t="shared" si="81"/>
        <v>68.853418079946593</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549182.09000000008</v>
      </c>
      <c r="E639" s="51">
        <f t="shared" si="180"/>
        <v>637805.88</v>
      </c>
      <c r="F639" s="52">
        <f t="shared" si="119"/>
        <v>116.13741445938265</v>
      </c>
    </row>
    <row r="640" spans="1:6" ht="12.75" customHeight="1" x14ac:dyDescent="0.2">
      <c r="A640" s="53" t="s">
        <v>609</v>
      </c>
      <c r="B640" s="85" t="s">
        <v>1278</v>
      </c>
      <c r="C640" s="50" t="s">
        <v>1279</v>
      </c>
      <c r="D640" s="51">
        <f t="shared" ref="D640:E640" si="181">D413+D528</f>
        <v>394424.95999999996</v>
      </c>
      <c r="E640" s="51">
        <f t="shared" si="181"/>
        <v>265080.51</v>
      </c>
      <c r="F640" s="52">
        <f t="shared" si="119"/>
        <v>67.206829405522413</v>
      </c>
    </row>
    <row r="641" spans="1:6" ht="12.75" customHeight="1" x14ac:dyDescent="0.2">
      <c r="A641" s="53" t="s">
        <v>609</v>
      </c>
      <c r="B641" s="85" t="s">
        <v>1280</v>
      </c>
      <c r="C641" s="50" t="s">
        <v>1281</v>
      </c>
      <c r="D641" s="51">
        <f t="shared" ref="D641:E641" si="182">IF(D639&gt;=D640,D639-D640,0)</f>
        <v>154757.13000000012</v>
      </c>
      <c r="E641" s="51">
        <f t="shared" si="182"/>
        <v>372725.37</v>
      </c>
      <c r="F641" s="52">
        <f t="shared" si="119"/>
        <v>240.84536201983047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305761.48</v>
      </c>
      <c r="E643" s="51">
        <f t="shared" si="184"/>
        <v>522823.9</v>
      </c>
      <c r="F643" s="52">
        <f t="shared" si="119"/>
        <v>170.99076705149386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460518.6100000001</v>
      </c>
      <c r="E645" s="51">
        <f t="shared" si="186"/>
        <v>895549.27</v>
      </c>
      <c r="F645" s="52">
        <f t="shared" si="119"/>
        <v>194.46538110587969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463805.48</v>
      </c>
      <c r="E649" s="242">
        <v>735670.98</v>
      </c>
      <c r="F649" s="52">
        <f t="shared" ref="F649:F724" si="188">IF(D649&lt;&gt;0,IF(E649/D649&gt;=100,"&gt;&gt;100",E649/D649*100),"-")</f>
        <v>158.61627594395824</v>
      </c>
    </row>
    <row r="650" spans="1:6" ht="12.75" customHeight="1" x14ac:dyDescent="0.2">
      <c r="A650" s="53" t="s">
        <v>1297</v>
      </c>
      <c r="B650" s="85" t="s">
        <v>1298</v>
      </c>
      <c r="C650" s="50" t="s">
        <v>1297</v>
      </c>
      <c r="D650" s="242">
        <v>321878.07</v>
      </c>
      <c r="E650" s="242">
        <v>351818.38</v>
      </c>
      <c r="F650" s="52">
        <f t="shared" si="188"/>
        <v>109.30175516461871</v>
      </c>
    </row>
    <row r="651" spans="1:6" ht="12.75" customHeight="1" x14ac:dyDescent="0.2">
      <c r="A651" s="53" t="s">
        <v>1299</v>
      </c>
      <c r="B651" s="85" t="s">
        <v>1300</v>
      </c>
      <c r="C651" s="50" t="s">
        <v>1299</v>
      </c>
      <c r="D651" s="242">
        <v>300143.86</v>
      </c>
      <c r="E651" s="242">
        <v>168850.58</v>
      </c>
      <c r="F651" s="52">
        <f t="shared" si="188"/>
        <v>56.256549775830834</v>
      </c>
    </row>
    <row r="652" spans="1:6" ht="24" x14ac:dyDescent="0.2">
      <c r="A652" s="53">
        <v>11</v>
      </c>
      <c r="B652" s="85" t="s">
        <v>1301</v>
      </c>
      <c r="C652" s="50" t="s">
        <v>1302</v>
      </c>
      <c r="D652" s="51">
        <f t="shared" ref="D652:E652" si="189">+D649+D650-D651</f>
        <v>485539.69000000006</v>
      </c>
      <c r="E652" s="51">
        <f t="shared" si="189"/>
        <v>918638.77999999991</v>
      </c>
      <c r="F652" s="52">
        <f t="shared" si="188"/>
        <v>189.19952352401918</v>
      </c>
    </row>
    <row r="653" spans="1:6" ht="24" x14ac:dyDescent="0.2">
      <c r="A653" s="53" t="s">
        <v>609</v>
      </c>
      <c r="B653" s="85" t="s">
        <v>1303</v>
      </c>
      <c r="C653" s="50" t="s">
        <v>1304</v>
      </c>
      <c r="D653" s="262">
        <v>5</v>
      </c>
      <c r="E653" s="262">
        <v>5</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5</v>
      </c>
      <c r="E655" s="262">
        <v>5</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1196.6400000000001</v>
      </c>
      <c r="E658" s="242">
        <v>3344.52</v>
      </c>
      <c r="F658" s="52">
        <f t="shared" si="188"/>
        <v>279.49257922182107</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171412.69</v>
      </c>
      <c r="E661" s="242">
        <v>174961.02</v>
      </c>
      <c r="F661" s="52">
        <f t="shared" si="188"/>
        <v>102.07005093963579</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2700.49</v>
      </c>
      <c r="E665" s="242">
        <v>3318.07</v>
      </c>
      <c r="F665" s="52">
        <f t="shared" si="188"/>
        <v>122.86918300012222</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4635.91</v>
      </c>
      <c r="E669" s="242">
        <v>5133</v>
      </c>
      <c r="F669" s="52">
        <f t="shared" si="188"/>
        <v>110.72259815225058</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6926.84</v>
      </c>
      <c r="E698" s="242"/>
      <c r="F698" s="52">
        <f t="shared" si="188"/>
        <v>0</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2865.11</v>
      </c>
      <c r="E718" s="242">
        <v>3039.6</v>
      </c>
      <c r="F718" s="52">
        <f t="shared" si="188"/>
        <v>106.09016756773735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597.38</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1585.28</v>
      </c>
      <c r="E725" s="242">
        <v>1909.05</v>
      </c>
      <c r="F725" s="52">
        <f t="shared" ref="F725:F979" si="190">IF(D725&lt;&gt;0,IF(E725/D725&gt;=100,"&gt;&gt;100",E725/D725*100),"-")</f>
        <v>120.42352139685102</v>
      </c>
    </row>
    <row r="726" spans="1:6" ht="12.75" customHeight="1" x14ac:dyDescent="0.2">
      <c r="A726" s="53" t="s">
        <v>1432</v>
      </c>
      <c r="B726" s="85" t="s">
        <v>1433</v>
      </c>
      <c r="C726" s="50" t="s">
        <v>1432</v>
      </c>
      <c r="D726" s="242">
        <v>343.7</v>
      </c>
      <c r="E726" s="242">
        <v>151.74</v>
      </c>
      <c r="F726" s="52">
        <f t="shared" si="190"/>
        <v>44.148967122490546</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49.77</v>
      </c>
      <c r="E759" s="242">
        <v>265.45</v>
      </c>
      <c r="F759" s="52">
        <f t="shared" si="190"/>
        <v>533.35342575848892</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11891.96</v>
      </c>
      <c r="E816" s="242">
        <v>14374.89</v>
      </c>
      <c r="F816" s="52">
        <f t="shared" si="190"/>
        <v>120.87906451081236</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13582.99</v>
      </c>
      <c r="E824" s="242">
        <v>10996.47</v>
      </c>
      <c r="F824" s="52">
        <f t="shared" si="190"/>
        <v>80.957653653577012</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25025.5</v>
      </c>
      <c r="E829" s="242">
        <v>32209.97</v>
      </c>
      <c r="F829" s="52">
        <f t="shared" si="190"/>
        <v>128.70859723082458</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7" workbookViewId="0">
      <selection activeCell="D37" sqref="D3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103702.89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290598.40000000002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267630.43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54319.35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83467.33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741.77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265.45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25371.360000000001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103465.17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22967.97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304620.25000000006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281305.04000000004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53332.85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95796.56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1105.5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265.45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25371.360000000001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105433.32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23315.21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89681.039999999979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89681.04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89681.04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5</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27425</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Pereško</cp:lastModifiedBy>
  <cp:lastPrinted>2023-07-05T11:06:23Z</cp:lastPrinted>
  <dcterms:created xsi:type="dcterms:W3CDTF">2022-04-01T05:14:30Z</dcterms:created>
  <dcterms:modified xsi:type="dcterms:W3CDTF">2023-07-05T11:09:23Z</dcterms:modified>
</cp:coreProperties>
</file>